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rmulaire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<sst xmlns="http://schemas.openxmlformats.org/spreadsheetml/2006/main" uniqueCount="42">
  <si>
    <t>FORMULAIRE DE DEMANDE DE DÉPÔT OU AUGMENTATION DE CAPITAL</t>
  </si>
  <si>
    <t>Toutes les informations partagées dans le présent formulaire sont strictement confidentielles et soumises au secret bancaire.</t>
  </si>
  <si>
    <t>Complétez toutes les cellules de couleur bleu.</t>
  </si>
  <si>
    <t>Informations générales</t>
  </si>
  <si>
    <t>Type d’opération</t>
  </si>
  <si>
    <t>Augmentation de capital</t>
  </si>
  <si>
    <t>Montant total de l'opération</t>
  </si>
  <si>
    <t>Prix catégorie action #1</t>
  </si>
  <si>
    <t>Prix catégorie action #2</t>
  </si>
  <si>
    <t>Prix catégorie action #3</t>
  </si>
  <si>
    <t>Détail de la société</t>
  </si>
  <si>
    <t>La société est-elle déjà cliente ?</t>
  </si>
  <si>
    <t>Pays d'immatriculation</t>
  </si>
  <si>
    <t>France</t>
  </si>
  <si>
    <t>Numéro de SIREN</t>
  </si>
  <si>
    <t>Nom de la société</t>
  </si>
  <si>
    <t>Forme juridique</t>
  </si>
  <si>
    <t>Représentant Légal | Prénom</t>
  </si>
  <si>
    <t>Représentant Légal | NOM</t>
  </si>
  <si>
    <t>Siège social | Adresse</t>
  </si>
  <si>
    <t>Siège social | Code postal</t>
  </si>
  <si>
    <t>Siège social | Ville</t>
  </si>
  <si>
    <t>Documents à fournir par email</t>
  </si>
  <si>
    <t>→ Procès-verbal d’assemblée générale</t>
  </si>
  <si>
    <t>→ Pièce d’identité de chaque actionnaire personne physique</t>
  </si>
  <si>
    <t>→ KBIS de chaque actionnaire personne morale</t>
  </si>
  <si>
    <t>→ Table de capitalisation (pre-money)</t>
  </si>
  <si>
    <t>→ Table de capitalisation (post-money)</t>
  </si>
  <si>
    <t>⚠️ IMPORTANT : Le nom de l’actionnaire doit être celui de l’émetteur du virement des fonds. ⚠️</t>
  </si>
  <si>
    <t>✅️ La somme des montants à verser par les actionnaires est cohérente avec le montant total de l'opération. ✅️</t>
  </si>
  <si>
    <t>PERSONNE PHYSIQUE OU PERSONNE MORALE</t>
  </si>
  <si>
    <t>NOM DE L'ACTIONNAIRE</t>
  </si>
  <si>
    <t>CATÉGORIE D'ACTIONS</t>
  </si>
  <si>
    <t>NOMBRE D'ACTIONS 
(ENTIER SANS DÉCIMALES)</t>
  </si>
  <si>
    <t>SOMME À VERSER</t>
  </si>
  <si>
    <t>CONTRÔLE DE COHÉRENCE SUR LE PRIX DES ACTIONS</t>
  </si>
  <si>
    <t>Personne morale</t>
  </si>
  <si>
    <t>Antoine Dupont SAS</t>
  </si>
  <si>
    <t>Catégorie Action #1</t>
  </si>
  <si>
    <t>OK</t>
  </si>
  <si>
    <t>Personne physique</t>
  </si>
  <si>
    <t>Marie Loubiere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</si>
</sst>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&quot;[$€-2]"/>
  </numFmts>
  <fonts count="9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3"/>
      <color indexed="8"/>
      <name val="Arial"/>
    </font>
    <font>
      <i val="1"/>
      <sz val="10"/>
      <color indexed="8"/>
      <name val="Arial"/>
    </font>
    <font>
      <b val="1"/>
      <sz val="10"/>
      <color indexed="8"/>
      <name val="Arial"/>
    </font>
    <font>
      <b val="1"/>
      <u val="single"/>
      <sz val="10"/>
      <color indexed="8"/>
      <name val="Arial"/>
    </font>
    <font>
      <sz val="10"/>
      <color indexed="12"/>
      <name val="Arial"/>
    </font>
    <font>
      <sz val="10"/>
      <color indexed="12"/>
      <name val="Inte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dotted">
        <color indexed="8"/>
      </right>
      <top/>
      <bottom style="thin">
        <color indexed="10"/>
      </bottom>
      <diagonal/>
    </border>
    <border>
      <left style="dotted">
        <color indexed="8"/>
      </left>
      <right style="dotted">
        <color indexed="8"/>
      </right>
      <top/>
      <bottom style="thin">
        <color indexed="10"/>
      </bottom>
      <diagonal/>
    </border>
    <border>
      <left style="dotted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horizontal="left" vertical="center"/>
    </xf>
    <xf numFmtId="0" fontId="0" fillId="2" borderId="3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horizontal="left" vertical="center"/>
    </xf>
    <xf numFmtId="0" fontId="0" borderId="5" applyNumberFormat="0" applyFont="1" applyFill="0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horizontal="left" vertical="center"/>
    </xf>
    <xf numFmtId="49" fontId="4" fillId="2" borderId="5" applyNumberFormat="1" applyFont="1" applyFill="1" applyBorder="1" applyAlignment="1" applyProtection="0">
      <alignment horizontal="left" vertical="center" wrapText="1"/>
    </xf>
    <xf numFmtId="0" fontId="4" fillId="2" borderId="5" applyNumberFormat="0" applyFont="1" applyFill="1" applyBorder="1" applyAlignment="1" applyProtection="0">
      <alignment horizontal="center" vertical="center" wrapText="1"/>
    </xf>
    <xf numFmtId="49" fontId="5" fillId="3" borderId="5" applyNumberFormat="1" applyFont="1" applyFill="1" applyBorder="1" applyAlignment="1" applyProtection="0">
      <alignment horizontal="left" vertical="center" wrapText="1"/>
    </xf>
    <xf numFmtId="0" fontId="0" fillId="2" borderId="7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49" fontId="6" fillId="2" borderId="9" applyNumberFormat="1" applyFont="1" applyFill="1" applyBorder="1" applyAlignment="1" applyProtection="0">
      <alignment horizontal="center" vertical="center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horizontal="center" vertical="center"/>
    </xf>
    <xf numFmtId="49" fontId="0" fillId="2" borderId="12" applyNumberFormat="1" applyFont="1" applyFill="1" applyBorder="1" applyAlignment="1" applyProtection="0">
      <alignment vertical="center"/>
    </xf>
    <xf numFmtId="49" fontId="7" fillId="4" borderId="13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vertical="center"/>
    </xf>
    <xf numFmtId="59" fontId="7" fillId="4" borderId="14" applyNumberFormat="1" applyFont="1" applyFill="1" applyBorder="1" applyAlignment="1" applyProtection="0">
      <alignment horizontal="center" vertical="center"/>
    </xf>
    <xf numFmtId="49" fontId="0" borderId="11" applyNumberFormat="1" applyFont="1" applyFill="0" applyBorder="1" applyAlignment="1" applyProtection="0">
      <alignment vertical="bottom"/>
    </xf>
    <xf numFmtId="59" fontId="0" borderId="14" applyNumberFormat="1" applyFont="1" applyFill="0" applyBorder="1" applyAlignment="1" applyProtection="0">
      <alignment horizontal="center" vertical="bottom"/>
    </xf>
    <xf numFmtId="49" fontId="0" borderId="15" applyNumberFormat="1" applyFont="1" applyFill="0" applyBorder="1" applyAlignment="1" applyProtection="0">
      <alignment vertical="bottom"/>
    </xf>
    <xf numFmtId="59" fontId="0" borderId="16" applyNumberFormat="1" applyFont="1" applyFill="0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horizontal="left" vertical="center"/>
    </xf>
    <xf numFmtId="0" fontId="8" borderId="13" applyNumberFormat="1" applyFont="1" applyFill="0" applyBorder="1" applyAlignment="1" applyProtection="0">
      <alignment horizontal="center" vertical="bottom"/>
    </xf>
    <xf numFmtId="49" fontId="7" borderId="14" applyNumberFormat="1" applyFont="1" applyFill="0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center"/>
    </xf>
    <xf numFmtId="49" fontId="7" fillId="2" borderId="14" applyNumberFormat="1" applyFont="1" applyFill="1" applyBorder="1" applyAlignment="1" applyProtection="0">
      <alignment horizontal="center" vertical="center"/>
    </xf>
    <xf numFmtId="0" fontId="7" fillId="2" borderId="14" applyNumberFormat="0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vertical="center"/>
    </xf>
    <xf numFmtId="0" fontId="7" fillId="2" borderId="16" applyNumberFormat="0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left" vertical="center"/>
    </xf>
    <xf numFmtId="49" fontId="5" fillId="2" borderId="9" applyNumberFormat="1" applyFont="1" applyFill="1" applyBorder="1" applyAlignment="1" applyProtection="0">
      <alignment horizontal="center" vertical="center"/>
    </xf>
    <xf numFmtId="0" fontId="7" fillId="2" borderId="13" applyNumberFormat="0" applyFont="1" applyFill="1" applyBorder="1" applyAlignment="1" applyProtection="0">
      <alignment horizontal="left" vertical="center"/>
    </xf>
    <xf numFmtId="0" fontId="7" fillId="2" borderId="14" applyNumberFormat="0" applyFont="1" applyFill="1" applyBorder="1" applyAlignment="1" applyProtection="0">
      <alignment horizontal="left" vertical="center"/>
    </xf>
    <xf numFmtId="0" fontId="7" fillId="2" borderId="16" applyNumberFormat="0" applyFont="1" applyFill="1" applyBorder="1" applyAlignment="1" applyProtection="0">
      <alignment horizontal="left" vertical="center"/>
    </xf>
    <xf numFmtId="0" fontId="0" borderId="4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5" fillId="5" borderId="18" applyNumberFormat="1" applyFont="1" applyFill="1" applyBorder="1" applyAlignment="1" applyProtection="0">
      <alignment horizontal="center" vertical="center"/>
    </xf>
    <xf numFmtId="0" fontId="0" borderId="19" applyNumberFormat="0" applyFont="1" applyFill="0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horizontal="center" vertical="center"/>
    </xf>
    <xf numFmtId="49" fontId="5" fillId="2" borderId="21" applyNumberFormat="1" applyFont="1" applyFill="1" applyBorder="1" applyAlignment="1" applyProtection="0">
      <alignment vertical="center" wrapText="1"/>
    </xf>
    <xf numFmtId="49" fontId="5" fillId="2" borderId="22" applyNumberFormat="1" applyFont="1" applyFill="1" applyBorder="1" applyAlignment="1" applyProtection="0">
      <alignment vertical="center" wrapText="1"/>
    </xf>
    <xf numFmtId="49" fontId="5" fillId="2" borderId="23" applyNumberFormat="1" applyFont="1" applyFill="1" applyBorder="1" applyAlignment="1" applyProtection="0">
      <alignment vertical="center" wrapText="1"/>
    </xf>
    <xf numFmtId="49" fontId="5" fillId="2" borderId="24" applyNumberFormat="1" applyFont="1" applyFill="1" applyBorder="1" applyAlignment="1" applyProtection="0">
      <alignment vertical="center" wrapText="1"/>
    </xf>
    <xf numFmtId="49" fontId="7" fillId="4" borderId="25" applyNumberFormat="1" applyFont="1" applyFill="1" applyBorder="1" applyAlignment="1" applyProtection="0">
      <alignment vertical="bottom"/>
    </xf>
    <xf numFmtId="49" fontId="7" fillId="4" borderId="26" applyNumberFormat="1" applyFont="1" applyFill="1" applyBorder="1" applyAlignment="1" applyProtection="0">
      <alignment vertical="bottom"/>
    </xf>
    <xf numFmtId="1" fontId="7" fillId="4" borderId="26" applyNumberFormat="1" applyFont="1" applyFill="1" applyBorder="1" applyAlignment="1" applyProtection="0">
      <alignment horizontal="right" vertical="bottom"/>
    </xf>
    <xf numFmtId="59" fontId="7" fillId="4" borderId="27" applyNumberFormat="1" applyFont="1" applyFill="1" applyBorder="1" applyAlignment="1" applyProtection="0">
      <alignment horizontal="right" vertical="bottom"/>
    </xf>
    <xf numFmtId="0" fontId="0" fillId="2" borderId="28" applyNumberFormat="0" applyFont="1" applyFill="1" applyBorder="1" applyAlignment="1" applyProtection="0">
      <alignment horizontal="left" vertical="center" wrapText="1"/>
    </xf>
    <xf numFmtId="49" fontId="7" fillId="4" borderId="29" applyNumberFormat="1" applyFont="1" applyFill="1" applyBorder="1" applyAlignment="1" applyProtection="0">
      <alignment vertical="bottom"/>
    </xf>
    <xf numFmtId="49" fontId="7" fillId="4" borderId="30" applyNumberFormat="1" applyFont="1" applyFill="1" applyBorder="1" applyAlignment="1" applyProtection="0">
      <alignment vertical="bottom"/>
    </xf>
    <xf numFmtId="1" fontId="7" fillId="4" borderId="30" applyNumberFormat="1" applyFont="1" applyFill="1" applyBorder="1" applyAlignment="1" applyProtection="0">
      <alignment horizontal="right" vertical="bottom"/>
    </xf>
    <xf numFmtId="59" fontId="7" fillId="4" borderId="31" applyNumberFormat="1" applyFont="1" applyFill="1" applyBorder="1" applyAlignment="1" applyProtection="0">
      <alignment horizontal="right" vertical="bottom"/>
    </xf>
    <xf numFmtId="0" fontId="0" fillId="2" borderId="32" applyNumberFormat="0" applyFont="1" applyFill="1" applyBorder="1" applyAlignment="1" applyProtection="0">
      <alignment horizontal="left" vertical="center" wrapText="1"/>
    </xf>
    <xf numFmtId="0" fontId="7" fillId="4" borderId="29" applyNumberFormat="0" applyFont="1" applyFill="1" applyBorder="1" applyAlignment="1" applyProtection="0">
      <alignment horizontal="left" vertical="center"/>
    </xf>
    <xf numFmtId="0" fontId="7" fillId="4" borderId="30" applyNumberFormat="0" applyFont="1" applyFill="1" applyBorder="1" applyAlignment="1" applyProtection="0">
      <alignment horizontal="left" vertical="center"/>
    </xf>
    <xf numFmtId="1" fontId="7" fillId="4" borderId="30" applyNumberFormat="1" applyFont="1" applyFill="1" applyBorder="1" applyAlignment="1" applyProtection="0">
      <alignment horizontal="right" vertical="center"/>
    </xf>
    <xf numFmtId="59" fontId="7" fillId="4" borderId="31" applyNumberFormat="1" applyFont="1" applyFill="1" applyBorder="1" applyAlignment="1" applyProtection="0">
      <alignment horizontal="right" vertical="center"/>
    </xf>
    <xf numFmtId="0" fontId="0" fillId="2" borderId="33" applyNumberFormat="0" applyFont="1" applyFill="1" applyBorder="1" applyAlignment="1" applyProtection="0">
      <alignment vertical="center"/>
    </xf>
    <xf numFmtId="0" fontId="7" fillId="4" borderId="34" applyNumberFormat="0" applyFont="1" applyFill="1" applyBorder="1" applyAlignment="1" applyProtection="0">
      <alignment horizontal="left" vertical="center"/>
    </xf>
    <xf numFmtId="0" fontId="7" fillId="4" borderId="35" applyNumberFormat="0" applyFont="1" applyFill="1" applyBorder="1" applyAlignment="1" applyProtection="0">
      <alignment horizontal="left" vertical="center"/>
    </xf>
    <xf numFmtId="1" fontId="7" fillId="4" borderId="35" applyNumberFormat="1" applyFont="1" applyFill="1" applyBorder="1" applyAlignment="1" applyProtection="0">
      <alignment horizontal="right" vertical="center"/>
    </xf>
    <xf numFmtId="59" fontId="7" fillId="4" borderId="36" applyNumberFormat="1" applyFont="1" applyFill="1" applyBorder="1" applyAlignment="1" applyProtection="0">
      <alignment horizontal="right" vertical="center"/>
    </xf>
    <xf numFmtId="0" fontId="0" fillId="2" borderId="37" applyNumberFormat="0" applyFont="1" applyFill="1" applyBorder="1" applyAlignment="1" applyProtection="0">
      <alignment horizontal="left" vertical="center" wrapText="1"/>
    </xf>
    <xf numFmtId="0" fontId="0" fillId="2" borderId="38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3f3f3"/>
      <rgbColor rgb="ff0000ff"/>
      <rgbColor rgb="ffcfe2f3"/>
      <rgbColor rgb="fffce5c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0</xdr:colOff>
      <xdr:row>1</xdr:row>
      <xdr:rowOff>0</xdr:rowOff>
    </xdr:from>
    <xdr:to>
      <xdr:col>1</xdr:col>
      <xdr:colOff>1952625</xdr:colOff>
      <xdr:row>1</xdr:row>
      <xdr:rowOff>333375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92100" y="200025"/>
          <a:ext cx="1952625" cy="333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38"/>
  <sheetViews>
    <sheetView workbookViewId="0" showGridLines="0" defaultGridColor="1"/>
  </sheetViews>
  <sheetFormatPr defaultColWidth="12.6667" defaultRowHeight="15.75" customHeight="1" outlineLevelRow="0" outlineLevelCol="0"/>
  <cols>
    <col min="1" max="1" width="3.85156" style="1" customWidth="1"/>
    <col min="2" max="2" width="25.6719" style="1" customWidth="1"/>
    <col min="3" max="3" width="24.8516" style="1" customWidth="1"/>
    <col min="4" max="4" width="16.6719" style="1" customWidth="1"/>
    <col min="5" max="5" width="25.1719" style="1" customWidth="1"/>
    <col min="6" max="6" width="10.8516" style="1" customWidth="1"/>
    <col min="7" max="7" width="31.8516" style="1" customWidth="1"/>
    <col min="8" max="8" width="3.17188" style="1" customWidth="1"/>
    <col min="9" max="16384" width="12.6719" style="1" customWidth="1"/>
  </cols>
  <sheetData>
    <row r="1" ht="15.75" customHeight="1">
      <c r="A1" s="2"/>
      <c r="B1" s="3"/>
      <c r="C1" s="3"/>
      <c r="D1" s="4"/>
      <c r="E1" s="4"/>
      <c r="F1" s="3"/>
      <c r="G1" s="3"/>
      <c r="H1" s="5"/>
    </row>
    <row r="2" ht="28.5" customHeight="1">
      <c r="A2" s="6"/>
      <c r="B2" s="7"/>
      <c r="C2" s="8"/>
      <c r="D2" s="8"/>
      <c r="E2" s="8"/>
      <c r="F2" s="8"/>
      <c r="G2" s="8"/>
      <c r="H2" s="9"/>
    </row>
    <row r="3" ht="15.75" customHeight="1">
      <c r="A3" s="6"/>
      <c r="B3" s="7"/>
      <c r="C3" s="8"/>
      <c r="D3" s="8"/>
      <c r="E3" s="8"/>
      <c r="F3" s="8"/>
      <c r="G3" s="8"/>
      <c r="H3" s="9"/>
    </row>
    <row r="4" ht="15.75" customHeight="1">
      <c r="A4" s="6"/>
      <c r="B4" t="s" s="10">
        <v>0</v>
      </c>
      <c r="C4" s="8"/>
      <c r="D4" s="8"/>
      <c r="E4" s="8"/>
      <c r="F4" s="8"/>
      <c r="G4" s="8"/>
      <c r="H4" s="9"/>
    </row>
    <row r="5" ht="15.75" customHeight="1">
      <c r="A5" s="6"/>
      <c r="B5" s="7"/>
      <c r="C5" s="8"/>
      <c r="D5" s="8"/>
      <c r="E5" s="8"/>
      <c r="F5" s="8"/>
      <c r="G5" s="8"/>
      <c r="H5" s="9"/>
    </row>
    <row r="6" ht="13.65" customHeight="1">
      <c r="A6" s="6"/>
      <c r="B6" t="s" s="11">
        <v>1</v>
      </c>
      <c r="C6" s="8"/>
      <c r="D6" s="8"/>
      <c r="E6" s="8"/>
      <c r="F6" s="8"/>
      <c r="G6" s="8"/>
      <c r="H6" s="9"/>
    </row>
    <row r="7" ht="15.75" customHeight="1">
      <c r="A7" s="6"/>
      <c r="B7" s="12"/>
      <c r="C7" s="8"/>
      <c r="D7" s="8"/>
      <c r="E7" s="8"/>
      <c r="F7" s="8"/>
      <c r="G7" s="8"/>
      <c r="H7" s="9"/>
    </row>
    <row r="8" ht="13.65" customHeight="1">
      <c r="A8" s="6"/>
      <c r="B8" t="s" s="13">
        <v>2</v>
      </c>
      <c r="C8" s="8"/>
      <c r="D8" s="8"/>
      <c r="E8" s="8"/>
      <c r="F8" s="8"/>
      <c r="G8" s="8"/>
      <c r="H8" s="9"/>
    </row>
    <row r="9" ht="15.75" customHeight="1">
      <c r="A9" s="6"/>
      <c r="B9" s="14"/>
      <c r="C9" s="14"/>
      <c r="D9" s="7"/>
      <c r="E9" s="7"/>
      <c r="F9" s="15"/>
      <c r="G9" s="15"/>
      <c r="H9" s="9"/>
    </row>
    <row r="10" ht="15.75" customHeight="1">
      <c r="A10" s="16"/>
      <c r="B10" t="s" s="17">
        <v>3</v>
      </c>
      <c r="C10" s="18"/>
      <c r="D10" s="19"/>
      <c r="E10" s="8"/>
      <c r="F10" s="20"/>
      <c r="G10" s="15"/>
      <c r="H10" s="9"/>
    </row>
    <row r="11" ht="15.75" customHeight="1">
      <c r="A11" s="16"/>
      <c r="B11" t="s" s="21">
        <v>4</v>
      </c>
      <c r="C11" t="s" s="22">
        <v>5</v>
      </c>
      <c r="D11" s="19"/>
      <c r="E11" s="8"/>
      <c r="F11" s="15"/>
      <c r="G11" s="15"/>
      <c r="H11" s="9"/>
    </row>
    <row r="12" ht="15.75" customHeight="1">
      <c r="A12" s="16"/>
      <c r="B12" t="s" s="23">
        <v>6</v>
      </c>
      <c r="C12" s="24">
        <v>1000</v>
      </c>
      <c r="D12" s="19"/>
      <c r="E12" s="8"/>
      <c r="F12" s="15"/>
      <c r="G12" s="15"/>
      <c r="H12" s="9"/>
    </row>
    <row r="13" ht="15.75" customHeight="1">
      <c r="A13" s="16"/>
      <c r="B13" t="s" s="25">
        <v>7</v>
      </c>
      <c r="C13" s="26">
        <v>1</v>
      </c>
      <c r="D13" s="19"/>
      <c r="E13" s="8"/>
      <c r="F13" s="15"/>
      <c r="G13" s="15"/>
      <c r="H13" s="9"/>
    </row>
    <row r="14" ht="15.75" customHeight="1">
      <c r="A14" s="16"/>
      <c r="B14" t="s" s="25">
        <v>8</v>
      </c>
      <c r="C14" s="26"/>
      <c r="D14" s="19"/>
      <c r="E14" s="8"/>
      <c r="F14" s="15"/>
      <c r="G14" s="15"/>
      <c r="H14" s="9"/>
    </row>
    <row r="15" ht="15.75" customHeight="1">
      <c r="A15" s="16"/>
      <c r="B15" t="s" s="27">
        <v>9</v>
      </c>
      <c r="C15" s="28"/>
      <c r="D15" s="19"/>
      <c r="E15" s="8"/>
      <c r="F15" s="15"/>
      <c r="G15" s="15"/>
      <c r="H15" s="9"/>
    </row>
    <row r="16" ht="15.75" customHeight="1">
      <c r="A16" s="6"/>
      <c r="B16" s="29"/>
      <c r="C16" s="30"/>
      <c r="D16" s="8"/>
      <c r="E16" s="8"/>
      <c r="F16" s="15"/>
      <c r="G16" s="15"/>
      <c r="H16" s="9"/>
    </row>
    <row r="17" ht="15.75" customHeight="1">
      <c r="A17" s="16"/>
      <c r="B17" t="s" s="17">
        <v>10</v>
      </c>
      <c r="C17" s="18"/>
      <c r="D17" s="19"/>
      <c r="E17" s="8"/>
      <c r="F17" s="15"/>
      <c r="G17" s="15"/>
      <c r="H17" s="9"/>
    </row>
    <row r="18" ht="15.75" customHeight="1">
      <c r="A18" s="16"/>
      <c r="B18" t="s" s="21">
        <v>11</v>
      </c>
      <c r="C18" t="b" s="31">
        <v>0</v>
      </c>
      <c r="D18" s="19"/>
      <c r="E18" s="8"/>
      <c r="F18" s="15"/>
      <c r="G18" s="15"/>
      <c r="H18" s="9"/>
    </row>
    <row r="19" ht="15.75" customHeight="1">
      <c r="A19" s="16"/>
      <c r="B19" t="s" s="25">
        <v>12</v>
      </c>
      <c r="C19" t="s" s="32">
        <v>13</v>
      </c>
      <c r="D19" s="19"/>
      <c r="E19" s="8"/>
      <c r="F19" s="15"/>
      <c r="G19" s="15"/>
      <c r="H19" s="9"/>
    </row>
    <row r="20" ht="15.75" customHeight="1">
      <c r="A20" s="16"/>
      <c r="B20" t="str" s="33" cm="1">
        <f t="array" ref="B20">IF($C$11="Augmentation de capital","Numéro de SIREN","")</f>
        <v>Numéro de SIREN</v>
      </c>
      <c r="C20" s="34"/>
      <c r="D20" s="19"/>
      <c r="E20" s="8"/>
      <c r="F20" s="15"/>
      <c r="G20" s="15"/>
      <c r="H20" s="9"/>
    </row>
    <row r="21" ht="15.75" customHeight="1">
      <c r="A21" s="16"/>
      <c r="B21" t="str" s="33" cm="1">
        <f t="array" ref="B21">IF(OR($C$11="Dépôt de capital",AND($C$11="Augmentation de capital",$C$18=FALSE)),"Nom de la société","")</f>
        <v>Nom de la société</v>
      </c>
      <c r="C21" s="35"/>
      <c r="D21" s="19"/>
      <c r="E21" s="8"/>
      <c r="F21" s="15"/>
      <c r="G21" s="15"/>
      <c r="H21" s="9"/>
    </row>
    <row r="22" ht="15.75" customHeight="1">
      <c r="A22" s="16"/>
      <c r="B22" t="str" s="33" cm="1">
        <f t="array" ref="B22">IF(OR($C$11="Dépôt de capital",AND($C$11="Augmentation de capital",$C$18=FALSE)),"Forme juridique","")</f>
        <v>Forme juridique</v>
      </c>
      <c r="C22" s="35"/>
      <c r="D22" s="19"/>
      <c r="E22" s="8"/>
      <c r="F22" s="15"/>
      <c r="G22" s="15"/>
      <c r="H22" s="9"/>
    </row>
    <row r="23" ht="15.75" customHeight="1">
      <c r="A23" s="16"/>
      <c r="B23" t="str" s="33" cm="1">
        <f t="array" ref="B23">IF(OR($C$11="Dépôt de capital",AND($C$11="Augmentation de capital",$C$18=FALSE)),"Représentant Légal | Prénom","")</f>
        <v>Représentant Légal | Prénom</v>
      </c>
      <c r="C23" s="35"/>
      <c r="D23" s="19"/>
      <c r="E23" s="8"/>
      <c r="F23" s="15"/>
      <c r="G23" s="15"/>
      <c r="H23" s="9"/>
    </row>
    <row r="24" ht="15.75" customHeight="1">
      <c r="A24" s="16"/>
      <c r="B24" t="str" s="33" cm="1">
        <f t="array" ref="B24">IF(OR($C$11="Dépôt de capital",AND($C$11="Augmentation de capital",$C$18=FALSE)),"Représentant Légal | NOM","")</f>
        <v>Représentant Légal | NOM</v>
      </c>
      <c r="C24" s="35"/>
      <c r="D24" s="19"/>
      <c r="E24" s="8"/>
      <c r="F24" s="15"/>
      <c r="G24" s="15"/>
      <c r="H24" s="9"/>
    </row>
    <row r="25" ht="15.75" customHeight="1">
      <c r="A25" s="16"/>
      <c r="B25" t="str" s="33" cm="1">
        <f t="array" ref="B25">IF(OR($C$11="Dépôt de capital",AND($C$11="Augmentation de capital",$C$18=FALSE)),"Siège social | Adresse","")</f>
        <v>Siège social | Adresse</v>
      </c>
      <c r="C25" s="35"/>
      <c r="D25" s="19"/>
      <c r="E25" s="8"/>
      <c r="F25" s="15"/>
      <c r="G25" s="15"/>
      <c r="H25" s="9"/>
    </row>
    <row r="26" ht="15.75" customHeight="1">
      <c r="A26" s="16"/>
      <c r="B26" t="str" s="33" cm="1">
        <f t="array" ref="B26">IF(OR($C$11="Dépôt de capital",AND($C$11="Augmentation de capital",$C$18=FALSE)),"Siège social | Code postal","")</f>
        <v>Siège social | Code postal</v>
      </c>
      <c r="C26" s="35"/>
      <c r="D26" s="19"/>
      <c r="E26" s="8"/>
      <c r="F26" s="15"/>
      <c r="G26" s="15"/>
      <c r="H26" s="9"/>
    </row>
    <row r="27" ht="15.75" customHeight="1">
      <c r="A27" s="16"/>
      <c r="B27" t="str" s="36" cm="1">
        <f t="array" ref="B27">IF(OR($C$11="Dépôt de capital",AND($C$11="Augmentation de capital",$C$18=FALSE)),"Siège social | Ville","")</f>
        <v>Siège social | Ville</v>
      </c>
      <c r="C27" s="37"/>
      <c r="D27" s="19"/>
      <c r="E27" s="8"/>
      <c r="F27" s="15"/>
      <c r="G27" s="15"/>
      <c r="H27" s="9"/>
    </row>
    <row r="28" ht="15.75" customHeight="1">
      <c r="A28" s="6"/>
      <c r="B28" s="29"/>
      <c r="C28" s="38"/>
      <c r="D28" s="8"/>
      <c r="E28" s="8"/>
      <c r="F28" s="15"/>
      <c r="G28" s="15"/>
      <c r="H28" s="9"/>
    </row>
    <row r="29" ht="15.75" customHeight="1">
      <c r="A29" s="16"/>
      <c r="B29" t="s" s="39">
        <v>22</v>
      </c>
      <c r="C29" s="18"/>
      <c r="D29" s="19"/>
      <c r="E29" s="8"/>
      <c r="F29" s="15"/>
      <c r="G29" s="15"/>
      <c r="H29" s="9"/>
    </row>
    <row r="30" ht="15.75" customHeight="1">
      <c r="A30" s="16"/>
      <c r="B30" t="s" s="21">
        <v>23</v>
      </c>
      <c r="C30" s="40"/>
      <c r="D30" s="19"/>
      <c r="E30" s="8"/>
      <c r="F30" s="15"/>
      <c r="G30" s="15"/>
      <c r="H30" s="9"/>
    </row>
    <row r="31" ht="15.75" customHeight="1">
      <c r="A31" s="16"/>
      <c r="B31" t="s" s="23">
        <v>24</v>
      </c>
      <c r="C31" s="41"/>
      <c r="D31" s="19"/>
      <c r="E31" s="8"/>
      <c r="F31" s="15"/>
      <c r="G31" s="15"/>
      <c r="H31" s="9"/>
    </row>
    <row r="32" ht="15.75" customHeight="1">
      <c r="A32" s="16"/>
      <c r="B32" t="s" s="23">
        <v>25</v>
      </c>
      <c r="C32" s="41"/>
      <c r="D32" s="19"/>
      <c r="E32" s="8"/>
      <c r="F32" s="15"/>
      <c r="G32" s="15"/>
      <c r="H32" s="9"/>
    </row>
    <row r="33" ht="15.75" customHeight="1">
      <c r="A33" s="16"/>
      <c r="B33" t="str" s="33" cm="1">
        <f t="array" ref="B33">IF($C$11="Augmentation de capital","→ Table de capitalisation (pre-money)","→ Table de capitalisation")</f>
        <v>→ Table de capitalisation (pre-money)</v>
      </c>
      <c r="C33" s="41"/>
      <c r="D33" s="19"/>
      <c r="E33" s="8"/>
      <c r="F33" s="15"/>
      <c r="G33" s="15"/>
      <c r="H33" s="9"/>
    </row>
    <row r="34" ht="15.75" customHeight="1">
      <c r="A34" s="16"/>
      <c r="B34" t="str" s="36" cm="1">
        <f t="array" ref="B34">IF($C$11="Augmentation de capital","→ Table de capitalisation (post-money)","")</f>
        <v>→ Table de capitalisation (post-money)</v>
      </c>
      <c r="C34" s="42"/>
      <c r="D34" s="19"/>
      <c r="E34" s="8"/>
      <c r="F34" s="15"/>
      <c r="G34" s="15"/>
      <c r="H34" s="9"/>
    </row>
    <row r="35" ht="15.75" customHeight="1">
      <c r="A35" s="43"/>
      <c r="B35" s="44"/>
      <c r="C35" s="44"/>
      <c r="D35" s="45"/>
      <c r="E35" s="45"/>
      <c r="F35" s="45"/>
      <c r="G35" s="45"/>
      <c r="H35" s="46"/>
    </row>
    <row r="36" ht="15.75" customHeight="1">
      <c r="A36" s="16"/>
      <c r="B36" t="s" s="47">
        <v>28</v>
      </c>
      <c r="C36" s="44"/>
      <c r="D36" s="44"/>
      <c r="E36" s="44"/>
      <c r="F36" s="44"/>
      <c r="G36" s="48"/>
      <c r="H36" s="49"/>
    </row>
    <row r="37" ht="15.75" customHeight="1">
      <c r="A37" s="16"/>
      <c r="B37" t="str" s="50" cm="1">
        <f t="array" ref="B37">IF(C12=SUM(F39:F338),"✅️ La somme des montants à verser par les actionnaires est cohérente avec le montant total de l'opération. ✅️","❌️ La somme des montants à verser par les actionnaires n'est pas cohérente avec le montant total de l'opération. ❌️")</f>
        <v>✅️ La somme des montants à verser par les actionnaires est cohérente avec le montant total de l'opération. ✅️</v>
      </c>
      <c r="C37" s="44"/>
      <c r="D37" s="44"/>
      <c r="E37" s="44"/>
      <c r="F37" s="44"/>
      <c r="G37" s="48"/>
      <c r="H37" s="49"/>
    </row>
    <row r="38" ht="24.65" customHeight="1">
      <c r="A38" s="16"/>
      <c r="B38" t="s" s="51">
        <v>30</v>
      </c>
      <c r="C38" t="s" s="52">
        <v>31</v>
      </c>
      <c r="D38" t="s" s="52">
        <v>32</v>
      </c>
      <c r="E38" t="s" s="52">
        <v>33</v>
      </c>
      <c r="F38" t="s" s="53">
        <v>34</v>
      </c>
      <c r="G38" t="s" s="54">
        <v>35</v>
      </c>
      <c r="H38" s="49"/>
    </row>
    <row r="39" ht="13.65" customHeight="1">
      <c r="A39" s="16"/>
      <c r="B39" t="s" s="55">
        <v>36</v>
      </c>
      <c r="C39" t="s" s="56">
        <v>37</v>
      </c>
      <c r="D39" t="s" s="56">
        <v>38</v>
      </c>
      <c r="E39" s="57">
        <v>600</v>
      </c>
      <c r="F39" s="58">
        <v>600</v>
      </c>
      <c r="G39" t="str" s="59" cm="1">
        <f t="array" ref="G39">IF(AND(E39&lt;&gt;"",F39&lt;&gt;""),_xlfn.IFERROR(IF(AND(INT(E39)=E39,E39*VLOOKUP("Prix "&amp;LOWER($D39),$B$13:$C$15,2,0)=F39),"OK","KO"),"KO"),"")</f>
        <v>OK</v>
      </c>
      <c r="H39" s="49"/>
    </row>
    <row r="40" ht="13.65" customHeight="1">
      <c r="A40" s="16"/>
      <c r="B40" t="s" s="60">
        <v>40</v>
      </c>
      <c r="C40" t="s" s="61">
        <v>41</v>
      </c>
      <c r="D40" t="s" s="61">
        <v>38</v>
      </c>
      <c r="E40" s="62">
        <v>400</v>
      </c>
      <c r="F40" s="63">
        <v>400</v>
      </c>
      <c r="G40" t="str" s="64" cm="1">
        <f t="array" ref="G40">IF(AND(E40&lt;&gt;"",F40&lt;&gt;""),_xlfn.IFERROR(IF(AND(INT(E40)=E40,E40*VLOOKUP("Prix "&amp;LOWER($D40),$B$13:$C$15,2,0)=F40),"OK","KO"),"KO"),"")</f>
        <v>OK</v>
      </c>
      <c r="H40" s="49"/>
    </row>
    <row r="41" ht="13.65" customHeight="1">
      <c r="A41" s="16"/>
      <c r="B41" s="65"/>
      <c r="C41" s="66"/>
      <c r="D41" s="66"/>
      <c r="E41" s="67"/>
      <c r="F41" s="68"/>
      <c r="G41" t="str" s="64" cm="1">
        <f t="array" ref="G41">IF(AND(E41&lt;&gt;"",F41&lt;&gt;""),_xlfn.IFERROR(IF(AND(INT(E41)=E41,E41*VLOOKUP("Prix "&amp;LOWER($D41),$B$13:$C$15,2,0)=F41),"OK","KO"),"KO"),"")</f>
      </c>
      <c r="H41" s="49"/>
    </row>
    <row r="42" ht="13.65" customHeight="1">
      <c r="A42" s="16"/>
      <c r="B42" s="65"/>
      <c r="C42" s="66"/>
      <c r="D42" s="66"/>
      <c r="E42" s="67"/>
      <c r="F42" s="68"/>
      <c r="G42" t="str" s="64" cm="1">
        <f t="array" ref="G42">IF(AND(E42&lt;&gt;"",F42&lt;&gt;""),_xlfn.IFERROR(IF(AND(INT(E42)=E42,E42*VLOOKUP("Prix "&amp;LOWER($D42),$B$13:$C$15,2,0)=F42),"OK","KO"),"KO"),"")</f>
      </c>
      <c r="H42" s="49"/>
    </row>
    <row r="43" ht="13.65" customHeight="1">
      <c r="A43" s="16"/>
      <c r="B43" s="65"/>
      <c r="C43" s="66"/>
      <c r="D43" s="66"/>
      <c r="E43" s="67"/>
      <c r="F43" s="68"/>
      <c r="G43" t="str" s="64" cm="1">
        <f t="array" ref="G43">IF(AND(E43&lt;&gt;"",F43&lt;&gt;""),_xlfn.IFERROR(IF(AND(INT(E43)=E43,E43*VLOOKUP("Prix "&amp;LOWER($D43),$B$13:$C$15,2,0)=F43),"OK","KO"),"KO"),"")</f>
      </c>
      <c r="H43" s="49"/>
    </row>
    <row r="44" ht="13.65" customHeight="1">
      <c r="A44" s="16"/>
      <c r="B44" s="65"/>
      <c r="C44" s="66"/>
      <c r="D44" s="66"/>
      <c r="E44" s="67"/>
      <c r="F44" s="68"/>
      <c r="G44" t="str" s="64" cm="1">
        <f t="array" ref="G44">IF(AND(E44&lt;&gt;"",F44&lt;&gt;""),_xlfn.IFERROR(IF(AND(INT(E44)=E44,E44*VLOOKUP("Prix "&amp;LOWER($D44),$B$13:$C$15,2,0)=F44),"OK","KO"),"KO"),"")</f>
      </c>
      <c r="H44" s="49"/>
    </row>
    <row r="45" ht="13.65" customHeight="1">
      <c r="A45" s="16"/>
      <c r="B45" s="65"/>
      <c r="C45" s="66"/>
      <c r="D45" s="66"/>
      <c r="E45" s="67"/>
      <c r="F45" s="68"/>
      <c r="G45" t="str" s="64" cm="1">
        <f t="array" ref="G45">IF(AND(E45&lt;&gt;"",F45&lt;&gt;""),_xlfn.IFERROR(IF(AND(INT(E45)=E45,E45*VLOOKUP("Prix "&amp;LOWER($D45),$B$13:$C$15,2,0)=F45),"OK","KO"),"KO"),"")</f>
      </c>
      <c r="H45" s="49"/>
    </row>
    <row r="46" ht="13.65" customHeight="1">
      <c r="A46" s="16"/>
      <c r="B46" s="65"/>
      <c r="C46" s="66"/>
      <c r="D46" s="66"/>
      <c r="E46" s="67"/>
      <c r="F46" s="68"/>
      <c r="G46" t="str" s="64" cm="1">
        <f t="array" ref="G46">IF(AND(E46&lt;&gt;"",F46&lt;&gt;""),_xlfn.IFERROR(IF(AND(INT(E46)=E46,E46*VLOOKUP("Prix "&amp;LOWER($D46),$B$13:$C$15,2,0)=F46),"OK","KO"),"KO"),"")</f>
      </c>
      <c r="H46" s="49"/>
    </row>
    <row r="47" ht="13.65" customHeight="1">
      <c r="A47" s="16"/>
      <c r="B47" s="65"/>
      <c r="C47" s="66"/>
      <c r="D47" s="66"/>
      <c r="E47" s="67"/>
      <c r="F47" s="68"/>
      <c r="G47" t="str" s="64" cm="1">
        <f t="array" ref="G47">IF(AND(E47&lt;&gt;"",F47&lt;&gt;""),_xlfn.IFERROR(IF(AND(INT(E47)=E47,E47*VLOOKUP("Prix "&amp;LOWER($D47),$B$13:$C$15,2,0)=F47),"OK","KO"),"KO"),"")</f>
      </c>
      <c r="H47" s="49"/>
    </row>
    <row r="48" ht="13.65" customHeight="1">
      <c r="A48" s="16"/>
      <c r="B48" s="65"/>
      <c r="C48" s="66"/>
      <c r="D48" s="66"/>
      <c r="E48" s="67"/>
      <c r="F48" s="68"/>
      <c r="G48" t="str" s="64" cm="1">
        <f t="array" ref="G48">IF(AND(E48&lt;&gt;"",F48&lt;&gt;""),_xlfn.IFERROR(IF(AND(INT(E48)=E48,E48*VLOOKUP("Prix "&amp;LOWER($D48),$B$13:$C$15,2,0)=F48),"OK","KO"),"KO"),"")</f>
      </c>
      <c r="H48" s="49"/>
    </row>
    <row r="49" ht="13.65" customHeight="1">
      <c r="A49" s="16"/>
      <c r="B49" s="65"/>
      <c r="C49" s="66"/>
      <c r="D49" s="66"/>
      <c r="E49" s="67"/>
      <c r="F49" s="68"/>
      <c r="G49" t="str" s="64" cm="1">
        <f t="array" ref="G49">IF(AND(E49&lt;&gt;"",F49&lt;&gt;""),_xlfn.IFERROR(IF(AND(INT(E49)=E49,E49*VLOOKUP("Prix "&amp;LOWER($D49),$B$13:$C$15,2,0)=F49),"OK","KO"),"KO"),"")</f>
      </c>
      <c r="H49" s="49"/>
    </row>
    <row r="50" ht="13.65" customHeight="1">
      <c r="A50" s="16"/>
      <c r="B50" s="65"/>
      <c r="C50" s="66"/>
      <c r="D50" s="66"/>
      <c r="E50" s="67"/>
      <c r="F50" s="68"/>
      <c r="G50" t="str" s="64" cm="1">
        <f t="array" ref="G50">IF(AND(E50&lt;&gt;"",F50&lt;&gt;""),_xlfn.IFERROR(IF(AND(INT(E50)=E50,E50*VLOOKUP("Prix "&amp;LOWER($D50),$B$13:$C$15,2,0)=F50),"OK","KO"),"KO"),"")</f>
      </c>
      <c r="H50" s="49"/>
    </row>
    <row r="51" ht="13.65" customHeight="1">
      <c r="A51" s="16"/>
      <c r="B51" s="65"/>
      <c r="C51" s="66"/>
      <c r="D51" s="66"/>
      <c r="E51" s="67"/>
      <c r="F51" s="68"/>
      <c r="G51" t="str" s="64" cm="1">
        <f t="array" ref="G51">IF(AND(E51&lt;&gt;"",F51&lt;&gt;""),_xlfn.IFERROR(IF(AND(INT(E51)=E51,E51*VLOOKUP("Prix "&amp;LOWER($D51),$B$13:$C$15,2,0)=F51),"OK","KO"),"KO"),"")</f>
      </c>
      <c r="H51" s="49"/>
    </row>
    <row r="52" ht="13.65" customHeight="1">
      <c r="A52" s="16"/>
      <c r="B52" s="65"/>
      <c r="C52" s="66"/>
      <c r="D52" s="66"/>
      <c r="E52" s="67"/>
      <c r="F52" s="68"/>
      <c r="G52" t="str" s="64" cm="1">
        <f t="array" ref="G52">IF(AND(E52&lt;&gt;"",F52&lt;&gt;""),_xlfn.IFERROR(IF(AND(INT(E52)=E52,E52*VLOOKUP("Prix "&amp;LOWER($D52),$B$13:$C$15,2,0)=F52),"OK","KO"),"KO"),"")</f>
      </c>
      <c r="H52" s="49"/>
    </row>
    <row r="53" ht="13.65" customHeight="1">
      <c r="A53" s="16"/>
      <c r="B53" s="65"/>
      <c r="C53" s="66"/>
      <c r="D53" s="66"/>
      <c r="E53" s="67"/>
      <c r="F53" s="68"/>
      <c r="G53" t="str" s="64" cm="1">
        <f t="array" ref="G53">IF(AND(E53&lt;&gt;"",F53&lt;&gt;""),_xlfn.IFERROR(IF(AND(INT(E53)=E53,E53*VLOOKUP("Prix "&amp;LOWER($D53),$B$13:$C$15,2,0)=F53),"OK","KO"),"KO"),"")</f>
      </c>
      <c r="H53" s="49"/>
    </row>
    <row r="54" ht="13.65" customHeight="1">
      <c r="A54" s="16"/>
      <c r="B54" s="65"/>
      <c r="C54" s="66"/>
      <c r="D54" s="66"/>
      <c r="E54" s="67"/>
      <c r="F54" s="68"/>
      <c r="G54" t="str" s="64" cm="1">
        <f t="array" ref="G54">IF(AND(E54&lt;&gt;"",F54&lt;&gt;""),_xlfn.IFERROR(IF(AND(INT(E54)=E54,E54*VLOOKUP("Prix "&amp;LOWER($D54),$B$13:$C$15,2,0)=F54),"OK","KO"),"KO"),"")</f>
      </c>
      <c r="H54" s="49"/>
    </row>
    <row r="55" ht="13.65" customHeight="1">
      <c r="A55" s="16"/>
      <c r="B55" s="65"/>
      <c r="C55" s="66"/>
      <c r="D55" s="66"/>
      <c r="E55" s="67"/>
      <c r="F55" s="68"/>
      <c r="G55" t="str" s="64" cm="1">
        <f t="array" ref="G55">IF(AND(E55&lt;&gt;"",F55&lt;&gt;""),_xlfn.IFERROR(IF(AND(INT(E55)=E55,E55*VLOOKUP("Prix "&amp;LOWER($D55),$B$13:$C$15,2,0)=F55),"OK","KO"),"KO"),"")</f>
      </c>
      <c r="H55" s="49"/>
    </row>
    <row r="56" ht="13.65" customHeight="1">
      <c r="A56" s="16"/>
      <c r="B56" s="65"/>
      <c r="C56" s="66"/>
      <c r="D56" s="66"/>
      <c r="E56" s="67"/>
      <c r="F56" s="68"/>
      <c r="G56" t="str" s="64" cm="1">
        <f t="array" ref="G56">IF(AND(E56&lt;&gt;"",F56&lt;&gt;""),_xlfn.IFERROR(IF(AND(INT(E56)=E56,E56*VLOOKUP("Prix "&amp;LOWER($D56),$B$13:$C$15,2,0)=F56),"OK","KO"),"KO"),"")</f>
      </c>
      <c r="H56" s="49"/>
    </row>
    <row r="57" ht="13.65" customHeight="1">
      <c r="A57" s="16"/>
      <c r="B57" s="65"/>
      <c r="C57" s="66"/>
      <c r="D57" s="66"/>
      <c r="E57" s="67"/>
      <c r="F57" s="68"/>
      <c r="G57" t="str" s="64" cm="1">
        <f t="array" ref="G57">IF(AND(E57&lt;&gt;"",F57&lt;&gt;""),_xlfn.IFERROR(IF(AND(INT(E57)=E57,E57*VLOOKUP("Prix "&amp;LOWER($D57),$B$13:$C$15,2,0)=F57),"OK","KO"),"KO"),"")</f>
      </c>
      <c r="H57" s="49"/>
    </row>
    <row r="58" ht="13.65" customHeight="1">
      <c r="A58" s="16"/>
      <c r="B58" s="65"/>
      <c r="C58" s="66"/>
      <c r="D58" s="66"/>
      <c r="E58" s="67"/>
      <c r="F58" s="68"/>
      <c r="G58" t="str" s="64" cm="1">
        <f t="array" ref="G58">IF(AND(E58&lt;&gt;"",F58&lt;&gt;""),_xlfn.IFERROR(IF(AND(INT(E58)=E58,E58*VLOOKUP("Prix "&amp;LOWER($D58),$B$13:$C$15,2,0)=F58),"OK","KO"),"KO"),"")</f>
      </c>
      <c r="H58" s="49"/>
    </row>
    <row r="59" ht="13.65" customHeight="1">
      <c r="A59" s="16"/>
      <c r="B59" s="65"/>
      <c r="C59" s="66"/>
      <c r="D59" s="66"/>
      <c r="E59" s="67"/>
      <c r="F59" s="68"/>
      <c r="G59" t="str" s="64" cm="1">
        <f t="array" ref="G59">IF(AND(E59&lt;&gt;"",F59&lt;&gt;""),_xlfn.IFERROR(IF(AND(INT(E59)=E59,E59*VLOOKUP("Prix "&amp;LOWER($D59),$B$13:$C$15,2,0)=F59),"OK","KO"),"KO"),"")</f>
      </c>
      <c r="H59" s="49"/>
    </row>
    <row r="60" ht="13.65" customHeight="1">
      <c r="A60" s="16"/>
      <c r="B60" s="65"/>
      <c r="C60" s="66"/>
      <c r="D60" s="66"/>
      <c r="E60" s="67"/>
      <c r="F60" s="68"/>
      <c r="G60" t="str" s="64" cm="1">
        <f t="array" ref="G60">IF(AND(E60&lt;&gt;"",F60&lt;&gt;""),_xlfn.IFERROR(IF(AND(INT(E60)=E60,E60*VLOOKUP("Prix "&amp;LOWER($D60),$B$13:$C$15,2,0)=F60),"OK","KO"),"KO"),"")</f>
      </c>
      <c r="H60" s="49"/>
    </row>
    <row r="61" ht="13.65" customHeight="1">
      <c r="A61" s="16"/>
      <c r="B61" s="65"/>
      <c r="C61" s="66"/>
      <c r="D61" s="66"/>
      <c r="E61" s="67"/>
      <c r="F61" s="68"/>
      <c r="G61" t="str" s="64" cm="1">
        <f t="array" ref="G61">IF(AND(E61&lt;&gt;"",F61&lt;&gt;""),_xlfn.IFERROR(IF(AND(INT(E61)=E61,E61*VLOOKUP("Prix "&amp;LOWER($D61),$B$13:$C$15,2,0)=F61),"OK","KO"),"KO"),"")</f>
      </c>
      <c r="H61" s="49"/>
    </row>
    <row r="62" ht="13.65" customHeight="1">
      <c r="A62" s="16"/>
      <c r="B62" s="65"/>
      <c r="C62" s="66"/>
      <c r="D62" s="66"/>
      <c r="E62" s="67"/>
      <c r="F62" s="68"/>
      <c r="G62" t="str" s="64" cm="1">
        <f t="array" ref="G62">IF(AND(E62&lt;&gt;"",F62&lt;&gt;""),_xlfn.IFERROR(IF(AND(INT(E62)=E62,E62*VLOOKUP("Prix "&amp;LOWER($D62),$B$13:$C$15,2,0)=F62),"OK","KO"),"KO"),"")</f>
      </c>
      <c r="H62" s="49"/>
    </row>
    <row r="63" ht="13.65" customHeight="1">
      <c r="A63" s="16"/>
      <c r="B63" s="65"/>
      <c r="C63" s="66"/>
      <c r="D63" s="66"/>
      <c r="E63" s="67"/>
      <c r="F63" s="68"/>
      <c r="G63" t="str" s="64" cm="1">
        <f t="array" ref="G63">IF(AND(E63&lt;&gt;"",F63&lt;&gt;""),_xlfn.IFERROR(IF(AND(INT(E63)=E63,E63*VLOOKUP("Prix "&amp;LOWER($D63),$B$13:$C$15,2,0)=F63),"OK","KO"),"KO"),"")</f>
      </c>
      <c r="H63" s="49"/>
    </row>
    <row r="64" ht="13.65" customHeight="1">
      <c r="A64" s="16"/>
      <c r="B64" s="65"/>
      <c r="C64" s="66"/>
      <c r="D64" s="66"/>
      <c r="E64" s="67"/>
      <c r="F64" s="68"/>
      <c r="G64" t="str" s="64" cm="1">
        <f t="array" ref="G64">IF(AND(E64&lt;&gt;"",F64&lt;&gt;""),_xlfn.IFERROR(IF(AND(INT(E64)=E64,E64*VLOOKUP("Prix "&amp;LOWER($D64),$B$13:$C$15,2,0)=F64),"OK","KO"),"KO"),"")</f>
      </c>
      <c r="H64" s="49"/>
    </row>
    <row r="65" ht="13.65" customHeight="1">
      <c r="A65" s="16"/>
      <c r="B65" s="65"/>
      <c r="C65" s="66"/>
      <c r="D65" s="66"/>
      <c r="E65" s="67"/>
      <c r="F65" s="68"/>
      <c r="G65" t="str" s="64" cm="1">
        <f t="array" ref="G65">IF(AND(E65&lt;&gt;"",F65&lt;&gt;""),_xlfn.IFERROR(IF(AND(INT(E65)=E65,E65*VLOOKUP("Prix "&amp;LOWER($D65),$B$13:$C$15,2,0)=F65),"OK","KO"),"KO"),"")</f>
      </c>
      <c r="H65" s="49"/>
    </row>
    <row r="66" ht="13.65" customHeight="1">
      <c r="A66" s="16"/>
      <c r="B66" s="65"/>
      <c r="C66" s="66"/>
      <c r="D66" s="66"/>
      <c r="E66" s="67"/>
      <c r="F66" s="68"/>
      <c r="G66" t="str" s="64" cm="1">
        <f t="array" ref="G66">IF(AND(E66&lt;&gt;"",F66&lt;&gt;""),_xlfn.IFERROR(IF(AND(INT(E66)=E66,E66*VLOOKUP("Prix "&amp;LOWER($D66),$B$13:$C$15,2,0)=F66),"OK","KO"),"KO"),"")</f>
      </c>
      <c r="H66" s="49"/>
    </row>
    <row r="67" ht="13.65" customHeight="1">
      <c r="A67" s="16"/>
      <c r="B67" s="65"/>
      <c r="C67" s="66"/>
      <c r="D67" s="66"/>
      <c r="E67" s="67"/>
      <c r="F67" s="68"/>
      <c r="G67" t="str" s="64" cm="1">
        <f t="array" ref="G67">IF(AND(E67&lt;&gt;"",F67&lt;&gt;""),_xlfn.IFERROR(IF(AND(INT(E67)=E67,E67*VLOOKUP("Prix "&amp;LOWER($D67),$B$13:$C$15,2,0)=F67),"OK","KO"),"KO"),"")</f>
      </c>
      <c r="H67" s="49"/>
    </row>
    <row r="68" ht="13.65" customHeight="1">
      <c r="A68" s="16"/>
      <c r="B68" s="65"/>
      <c r="C68" s="66"/>
      <c r="D68" s="66"/>
      <c r="E68" s="67"/>
      <c r="F68" s="68"/>
      <c r="G68" t="str" s="64" cm="1">
        <f t="array" ref="G68">IF(AND(E68&lt;&gt;"",F68&lt;&gt;""),_xlfn.IFERROR(IF(AND(INT(E68)=E68,E68*VLOOKUP("Prix "&amp;LOWER($D68),$B$13:$C$15,2,0)=F68),"OK","KO"),"KO"),"")</f>
      </c>
      <c r="H68" s="49"/>
    </row>
    <row r="69" ht="13.65" customHeight="1">
      <c r="A69" s="16"/>
      <c r="B69" s="65"/>
      <c r="C69" s="66"/>
      <c r="D69" s="66"/>
      <c r="E69" s="67"/>
      <c r="F69" s="68"/>
      <c r="G69" t="str" s="64" cm="1">
        <f t="array" ref="G69">IF(AND(E69&lt;&gt;"",F69&lt;&gt;""),_xlfn.IFERROR(IF(AND(INT(E69)=E69,E69*VLOOKUP("Prix "&amp;LOWER($D69),$B$13:$C$15,2,0)=F69),"OK","KO"),"KO"),"")</f>
      </c>
      <c r="H69" s="49"/>
    </row>
    <row r="70" ht="13.65" customHeight="1">
      <c r="A70" s="16"/>
      <c r="B70" s="65"/>
      <c r="C70" s="66"/>
      <c r="D70" s="66"/>
      <c r="E70" s="67"/>
      <c r="F70" s="68"/>
      <c r="G70" t="str" s="64" cm="1">
        <f t="array" ref="G70">IF(AND(E70&lt;&gt;"",F70&lt;&gt;""),_xlfn.IFERROR(IF(AND(INT(E70)=E70,E70*VLOOKUP("Prix "&amp;LOWER($D70),$B$13:$C$15,2,0)=F70),"OK","KO"),"KO"),"")</f>
      </c>
      <c r="H70" s="49"/>
    </row>
    <row r="71" ht="13.65" customHeight="1">
      <c r="A71" s="16"/>
      <c r="B71" s="65"/>
      <c r="C71" s="66"/>
      <c r="D71" s="66"/>
      <c r="E71" s="67"/>
      <c r="F71" s="68"/>
      <c r="G71" t="str" s="64" cm="1">
        <f t="array" ref="G71">IF(AND(E71&lt;&gt;"",F71&lt;&gt;""),_xlfn.IFERROR(IF(AND(INT(E71)=E71,E71*VLOOKUP("Prix "&amp;LOWER($D71),$B$13:$C$15,2,0)=F71),"OK","KO"),"KO"),"")</f>
      </c>
      <c r="H71" s="49"/>
    </row>
    <row r="72" ht="13.65" customHeight="1">
      <c r="A72" s="16"/>
      <c r="B72" s="65"/>
      <c r="C72" s="66"/>
      <c r="D72" s="66"/>
      <c r="E72" s="67"/>
      <c r="F72" s="68"/>
      <c r="G72" t="str" s="64" cm="1">
        <f t="array" ref="G72">IF(AND(E72&lt;&gt;"",F72&lt;&gt;""),_xlfn.IFERROR(IF(AND(INT(E72)=E72,E72*VLOOKUP("Prix "&amp;LOWER($D72),$B$13:$C$15,2,0)=F72),"OK","KO"),"KO"),"")</f>
      </c>
      <c r="H72" s="49"/>
    </row>
    <row r="73" ht="13.65" customHeight="1">
      <c r="A73" s="16"/>
      <c r="B73" s="65"/>
      <c r="C73" s="66"/>
      <c r="D73" s="66"/>
      <c r="E73" s="67"/>
      <c r="F73" s="68"/>
      <c r="G73" t="str" s="64" cm="1">
        <f t="array" ref="G73">IF(AND(E73&lt;&gt;"",F73&lt;&gt;""),_xlfn.IFERROR(IF(AND(INT(E73)=E73,E73*VLOOKUP("Prix "&amp;LOWER($D73),$B$13:$C$15,2,0)=F73),"OK","KO"),"KO"),"")</f>
      </c>
      <c r="H73" s="49"/>
    </row>
    <row r="74" ht="13.65" customHeight="1">
      <c r="A74" s="16"/>
      <c r="B74" s="65"/>
      <c r="C74" s="66"/>
      <c r="D74" s="66"/>
      <c r="E74" s="67"/>
      <c r="F74" s="68"/>
      <c r="G74" t="str" s="64" cm="1">
        <f t="array" ref="G74">IF(AND(E74&lt;&gt;"",F74&lt;&gt;""),_xlfn.IFERROR(IF(AND(INT(E74)=E74,E74*VLOOKUP("Prix "&amp;LOWER($D74),$B$13:$C$15,2,0)=F74),"OK","KO"),"KO"),"")</f>
      </c>
      <c r="H74" s="49"/>
    </row>
    <row r="75" ht="13.65" customHeight="1">
      <c r="A75" s="16"/>
      <c r="B75" s="65"/>
      <c r="C75" s="66"/>
      <c r="D75" s="66"/>
      <c r="E75" s="67"/>
      <c r="F75" s="68"/>
      <c r="G75" t="str" s="64" cm="1">
        <f t="array" ref="G75">IF(AND(E75&lt;&gt;"",F75&lt;&gt;""),_xlfn.IFERROR(IF(AND(INT(E75)=E75,E75*VLOOKUP("Prix "&amp;LOWER($D75),$B$13:$C$15,2,0)=F75),"OK","KO"),"KO"),"")</f>
      </c>
      <c r="H75" s="49"/>
    </row>
    <row r="76" ht="13.65" customHeight="1">
      <c r="A76" s="16"/>
      <c r="B76" s="65"/>
      <c r="C76" s="66"/>
      <c r="D76" s="66"/>
      <c r="E76" s="67"/>
      <c r="F76" s="68"/>
      <c r="G76" t="str" s="64" cm="1">
        <f t="array" ref="G76">IF(AND(E76&lt;&gt;"",F76&lt;&gt;""),_xlfn.IFERROR(IF(AND(INT(E76)=E76,E76*VLOOKUP("Prix "&amp;LOWER($D76),$B$13:$C$15,2,0)=F76),"OK","KO"),"KO"),"")</f>
      </c>
      <c r="H76" s="49"/>
    </row>
    <row r="77" ht="13.65" customHeight="1">
      <c r="A77" s="16"/>
      <c r="B77" s="65"/>
      <c r="C77" s="66"/>
      <c r="D77" s="66"/>
      <c r="E77" s="67"/>
      <c r="F77" s="68"/>
      <c r="G77" t="str" s="64" cm="1">
        <f t="array" ref="G77">IF(AND(E77&lt;&gt;"",F77&lt;&gt;""),_xlfn.IFERROR(IF(AND(INT(E77)=E77,E77*VLOOKUP("Prix "&amp;LOWER($D77),$B$13:$C$15,2,0)=F77),"OK","KO"),"KO"),"")</f>
      </c>
      <c r="H77" s="49"/>
    </row>
    <row r="78" ht="13.65" customHeight="1">
      <c r="A78" s="16"/>
      <c r="B78" s="65"/>
      <c r="C78" s="66"/>
      <c r="D78" s="66"/>
      <c r="E78" s="67"/>
      <c r="F78" s="68"/>
      <c r="G78" t="str" s="64" cm="1">
        <f t="array" ref="G78">IF(AND(E78&lt;&gt;"",F78&lt;&gt;""),_xlfn.IFERROR(IF(AND(INT(E78)=E78,E78*VLOOKUP("Prix "&amp;LOWER($D78),$B$13:$C$15,2,0)=F78),"OK","KO"),"KO"),"")</f>
      </c>
      <c r="H78" s="49"/>
    </row>
    <row r="79" ht="13.65" customHeight="1">
      <c r="A79" s="16"/>
      <c r="B79" s="65"/>
      <c r="C79" s="66"/>
      <c r="D79" s="66"/>
      <c r="E79" s="67"/>
      <c r="F79" s="68"/>
      <c r="G79" t="str" s="64" cm="1">
        <f t="array" ref="G79">IF(AND(E79&lt;&gt;"",F79&lt;&gt;""),_xlfn.IFERROR(IF(AND(INT(E79)=E79,E79*VLOOKUP("Prix "&amp;LOWER($D79),$B$13:$C$15,2,0)=F79),"OK","KO"),"KO"),"")</f>
      </c>
      <c r="H79" s="49"/>
    </row>
    <row r="80" ht="13.65" customHeight="1">
      <c r="A80" s="16"/>
      <c r="B80" s="65"/>
      <c r="C80" s="66"/>
      <c r="D80" s="66"/>
      <c r="E80" s="67"/>
      <c r="F80" s="68"/>
      <c r="G80" t="str" s="64" cm="1">
        <f t="array" ref="G80">IF(AND(E80&lt;&gt;"",F80&lt;&gt;""),_xlfn.IFERROR(IF(AND(INT(E80)=E80,E80*VLOOKUP("Prix "&amp;LOWER($D80),$B$13:$C$15,2,0)=F80),"OK","KO"),"KO"),"")</f>
      </c>
      <c r="H80" s="49"/>
    </row>
    <row r="81" ht="13.65" customHeight="1">
      <c r="A81" s="16"/>
      <c r="B81" s="65"/>
      <c r="C81" s="66"/>
      <c r="D81" s="66"/>
      <c r="E81" s="67"/>
      <c r="F81" s="68"/>
      <c r="G81" t="str" s="64" cm="1">
        <f t="array" ref="G81">IF(AND(E81&lt;&gt;"",F81&lt;&gt;""),_xlfn.IFERROR(IF(AND(INT(E81)=E81,E81*VLOOKUP("Prix "&amp;LOWER($D81),$B$13:$C$15,2,0)=F81),"OK","KO"),"KO"),"")</f>
      </c>
      <c r="H81" s="49"/>
    </row>
    <row r="82" ht="13.65" customHeight="1">
      <c r="A82" s="16"/>
      <c r="B82" s="65"/>
      <c r="C82" s="66"/>
      <c r="D82" s="66"/>
      <c r="E82" s="67"/>
      <c r="F82" s="68"/>
      <c r="G82" t="str" s="64" cm="1">
        <f t="array" ref="G82">IF(AND(E82&lt;&gt;"",F82&lt;&gt;""),_xlfn.IFERROR(IF(AND(INT(E82)=E82,E82*VLOOKUP("Prix "&amp;LOWER($D82),$B$13:$C$15,2,0)=F82),"OK","KO"),"KO"),"")</f>
      </c>
      <c r="H82" s="49"/>
    </row>
    <row r="83" ht="13.65" customHeight="1">
      <c r="A83" s="16"/>
      <c r="B83" s="65"/>
      <c r="C83" s="66"/>
      <c r="D83" s="66"/>
      <c r="E83" s="67"/>
      <c r="F83" s="68"/>
      <c r="G83" t="str" s="64" cm="1">
        <f t="array" ref="G83">IF(AND(E83&lt;&gt;"",F83&lt;&gt;""),_xlfn.IFERROR(IF(AND(INT(E83)=E83,E83*VLOOKUP("Prix "&amp;LOWER($D83),$B$13:$C$15,2,0)=F83),"OK","KO"),"KO"),"")</f>
      </c>
      <c r="H83" s="49"/>
    </row>
    <row r="84" ht="13.65" customHeight="1">
      <c r="A84" s="16"/>
      <c r="B84" s="65"/>
      <c r="C84" s="66"/>
      <c r="D84" s="66"/>
      <c r="E84" s="67"/>
      <c r="F84" s="68"/>
      <c r="G84" t="str" s="64" cm="1">
        <f t="array" ref="G84">IF(AND(E84&lt;&gt;"",F84&lt;&gt;""),_xlfn.IFERROR(IF(AND(INT(E84)=E84,E84*VLOOKUP("Prix "&amp;LOWER($D84),$B$13:$C$15,2,0)=F84),"OK","KO"),"KO"),"")</f>
      </c>
      <c r="H84" s="49"/>
    </row>
    <row r="85" ht="13.65" customHeight="1">
      <c r="A85" s="16"/>
      <c r="B85" s="65"/>
      <c r="C85" s="66"/>
      <c r="D85" s="66"/>
      <c r="E85" s="67"/>
      <c r="F85" s="68"/>
      <c r="G85" t="str" s="64" cm="1">
        <f t="array" ref="G85">IF(AND(E85&lt;&gt;"",F85&lt;&gt;""),_xlfn.IFERROR(IF(AND(INT(E85)=E85,E85*VLOOKUP("Prix "&amp;LOWER($D85),$B$13:$C$15,2,0)=F85),"OK","KO"),"KO"),"")</f>
      </c>
      <c r="H85" s="49"/>
    </row>
    <row r="86" ht="13.65" customHeight="1">
      <c r="A86" s="16"/>
      <c r="B86" s="65"/>
      <c r="C86" s="66"/>
      <c r="D86" s="66"/>
      <c r="E86" s="67"/>
      <c r="F86" s="68"/>
      <c r="G86" t="str" s="64" cm="1">
        <f t="array" ref="G86">IF(AND(E86&lt;&gt;"",F86&lt;&gt;""),_xlfn.IFERROR(IF(AND(INT(E86)=E86,E86*VLOOKUP("Prix "&amp;LOWER($D86),$B$13:$C$15,2,0)=F86),"OK","KO"),"KO"),"")</f>
      </c>
      <c r="H86" s="49"/>
    </row>
    <row r="87" ht="13.65" customHeight="1">
      <c r="A87" s="16"/>
      <c r="B87" s="65"/>
      <c r="C87" s="66"/>
      <c r="D87" s="66"/>
      <c r="E87" s="67"/>
      <c r="F87" s="68"/>
      <c r="G87" t="str" s="64" cm="1">
        <f t="array" ref="G87">IF(AND(E87&lt;&gt;"",F87&lt;&gt;""),_xlfn.IFERROR(IF(AND(INT(E87)=E87,E87*VLOOKUP("Prix "&amp;LOWER($D87),$B$13:$C$15,2,0)=F87),"OK","KO"),"KO"),"")</f>
      </c>
      <c r="H87" s="49"/>
    </row>
    <row r="88" ht="13.65" customHeight="1">
      <c r="A88" s="16"/>
      <c r="B88" s="65"/>
      <c r="C88" s="66"/>
      <c r="D88" s="66"/>
      <c r="E88" s="67"/>
      <c r="F88" s="68"/>
      <c r="G88" t="str" s="64" cm="1">
        <f t="array" ref="G88">IF(AND(E88&lt;&gt;"",F88&lt;&gt;""),_xlfn.IFERROR(IF(AND(INT(E88)=E88,E88*VLOOKUP("Prix "&amp;LOWER($D88),$B$13:$C$15,2,0)=F88),"OK","KO"),"KO"),"")</f>
      </c>
      <c r="H88" s="49"/>
    </row>
    <row r="89" ht="13.65" customHeight="1">
      <c r="A89" s="16"/>
      <c r="B89" s="65"/>
      <c r="C89" s="66"/>
      <c r="D89" s="66"/>
      <c r="E89" s="67"/>
      <c r="F89" s="68"/>
      <c r="G89" t="str" s="64" cm="1">
        <f t="array" ref="G89">IF(AND(E89&lt;&gt;"",F89&lt;&gt;""),_xlfn.IFERROR(IF(AND(INT(E89)=E89,E89*VLOOKUP("Prix "&amp;LOWER($D89),$B$13:$C$15,2,0)=F89),"OK","KO"),"KO"),"")</f>
      </c>
      <c r="H89" s="49"/>
    </row>
    <row r="90" ht="13.65" customHeight="1">
      <c r="A90" s="16"/>
      <c r="B90" s="65"/>
      <c r="C90" s="66"/>
      <c r="D90" s="66"/>
      <c r="E90" s="67"/>
      <c r="F90" s="68"/>
      <c r="G90" t="str" s="64" cm="1">
        <f t="array" ref="G90">IF(AND(E90&lt;&gt;"",F90&lt;&gt;""),_xlfn.IFERROR(IF(AND(INT(E90)=E90,E90*VLOOKUP("Prix "&amp;LOWER($D90),$B$13:$C$15,2,0)=F90),"OK","KO"),"KO"),"")</f>
      </c>
      <c r="H90" s="49"/>
    </row>
    <row r="91" ht="13.65" customHeight="1">
      <c r="A91" s="16"/>
      <c r="B91" s="65"/>
      <c r="C91" s="66"/>
      <c r="D91" s="66"/>
      <c r="E91" s="67"/>
      <c r="F91" s="68"/>
      <c r="G91" t="str" s="64" cm="1">
        <f t="array" ref="G91">IF(AND(E91&lt;&gt;"",F91&lt;&gt;""),_xlfn.IFERROR(IF(AND(INT(E91)=E91,E91*VLOOKUP("Prix "&amp;LOWER($D91),$B$13:$C$15,2,0)=F91),"OK","KO"),"KO"),"")</f>
      </c>
      <c r="H91" s="49"/>
    </row>
    <row r="92" ht="13.65" customHeight="1">
      <c r="A92" s="16"/>
      <c r="B92" s="65"/>
      <c r="C92" s="66"/>
      <c r="D92" s="66"/>
      <c r="E92" s="67"/>
      <c r="F92" s="68"/>
      <c r="G92" t="str" s="64" cm="1">
        <f t="array" ref="G92">IF(AND(E92&lt;&gt;"",F92&lt;&gt;""),_xlfn.IFERROR(IF(AND(INT(E92)=E92,E92*VLOOKUP("Prix "&amp;LOWER($D92),$B$13:$C$15,2,0)=F92),"OK","KO"),"KO"),"")</f>
      </c>
      <c r="H92" s="49"/>
    </row>
    <row r="93" ht="13.65" customHeight="1">
      <c r="A93" s="16"/>
      <c r="B93" s="65"/>
      <c r="C93" s="66"/>
      <c r="D93" s="66"/>
      <c r="E93" s="67"/>
      <c r="F93" s="68"/>
      <c r="G93" t="str" s="64" cm="1">
        <f t="array" ref="G93">IF(AND(E93&lt;&gt;"",F93&lt;&gt;""),_xlfn.IFERROR(IF(AND(INT(E93)=E93,E93*VLOOKUP("Prix "&amp;LOWER($D93),$B$13:$C$15,2,0)=F93),"OK","KO"),"KO"),"")</f>
      </c>
      <c r="H93" s="49"/>
    </row>
    <row r="94" ht="13.65" customHeight="1">
      <c r="A94" s="16"/>
      <c r="B94" s="65"/>
      <c r="C94" s="66"/>
      <c r="D94" s="66"/>
      <c r="E94" s="67"/>
      <c r="F94" s="68"/>
      <c r="G94" t="str" s="64" cm="1">
        <f t="array" ref="G94">IF(AND(E94&lt;&gt;"",F94&lt;&gt;""),_xlfn.IFERROR(IF(AND(INT(E94)=E94,E94*VLOOKUP("Prix "&amp;LOWER($D94),$B$13:$C$15,2,0)=F94),"OK","KO"),"KO"),"")</f>
      </c>
      <c r="H94" s="49"/>
    </row>
    <row r="95" ht="13.65" customHeight="1">
      <c r="A95" s="16"/>
      <c r="B95" s="65"/>
      <c r="C95" s="66"/>
      <c r="D95" s="66"/>
      <c r="E95" s="67"/>
      <c r="F95" s="68"/>
      <c r="G95" t="str" s="64" cm="1">
        <f t="array" ref="G95">IF(AND(E95&lt;&gt;"",F95&lt;&gt;""),_xlfn.IFERROR(IF(AND(INT(E95)=E95,E95*VLOOKUP("Prix "&amp;LOWER($D95),$B$13:$C$15,2,0)=F95),"OK","KO"),"KO"),"")</f>
      </c>
      <c r="H95" s="49"/>
    </row>
    <row r="96" ht="13.65" customHeight="1">
      <c r="A96" s="16"/>
      <c r="B96" s="65"/>
      <c r="C96" s="66"/>
      <c r="D96" s="66"/>
      <c r="E96" s="67"/>
      <c r="F96" s="68"/>
      <c r="G96" t="str" s="64" cm="1">
        <f t="array" ref="G96">IF(AND(E96&lt;&gt;"",F96&lt;&gt;""),_xlfn.IFERROR(IF(AND(INT(E96)=E96,E96*VLOOKUP("Prix "&amp;LOWER($D96),$B$13:$C$15,2,0)=F96),"OK","KO"),"KO"),"")</f>
      </c>
      <c r="H96" s="49"/>
    </row>
    <row r="97" ht="13.65" customHeight="1">
      <c r="A97" s="16"/>
      <c r="B97" s="65"/>
      <c r="C97" s="66"/>
      <c r="D97" s="66"/>
      <c r="E97" s="67"/>
      <c r="F97" s="68"/>
      <c r="G97" t="str" s="64" cm="1">
        <f t="array" ref="G97">IF(AND(E97&lt;&gt;"",F97&lt;&gt;""),_xlfn.IFERROR(IF(AND(INT(E97)=E97,E97*VLOOKUP("Prix "&amp;LOWER($D97),$B$13:$C$15,2,0)=F97),"OK","KO"),"KO"),"")</f>
      </c>
      <c r="H97" s="49"/>
    </row>
    <row r="98" ht="13.65" customHeight="1">
      <c r="A98" s="16"/>
      <c r="B98" s="65"/>
      <c r="C98" s="66"/>
      <c r="D98" s="66"/>
      <c r="E98" s="67"/>
      <c r="F98" s="68"/>
      <c r="G98" t="str" s="64" cm="1">
        <f t="array" ref="G98">IF(AND(E98&lt;&gt;"",F98&lt;&gt;""),_xlfn.IFERROR(IF(AND(INT(E98)=E98,E98*VLOOKUP("Prix "&amp;LOWER($D98),$B$13:$C$15,2,0)=F98),"OK","KO"),"KO"),"")</f>
      </c>
      <c r="H98" s="49"/>
    </row>
    <row r="99" ht="13.65" customHeight="1">
      <c r="A99" s="16"/>
      <c r="B99" s="65"/>
      <c r="C99" s="66"/>
      <c r="D99" s="66"/>
      <c r="E99" s="67"/>
      <c r="F99" s="68"/>
      <c r="G99" t="str" s="64" cm="1">
        <f t="array" ref="G99">IF(AND(E99&lt;&gt;"",F99&lt;&gt;""),_xlfn.IFERROR(IF(AND(INT(E99)=E99,E99*VLOOKUP("Prix "&amp;LOWER($D99),$B$13:$C$15,2,0)=F99),"OK","KO"),"KO"),"")</f>
      </c>
      <c r="H99" s="49"/>
    </row>
    <row r="100" ht="13.65" customHeight="1">
      <c r="A100" s="16"/>
      <c r="B100" s="65"/>
      <c r="C100" s="66"/>
      <c r="D100" s="66"/>
      <c r="E100" s="67"/>
      <c r="F100" s="68"/>
      <c r="G100" t="str" s="64" cm="1">
        <f t="array" ref="G100">IF(AND(E100&lt;&gt;"",F100&lt;&gt;""),_xlfn.IFERROR(IF(AND(INT(E100)=E100,E100*VLOOKUP("Prix "&amp;LOWER($D100),$B$13:$C$15,2,0)=F100),"OK","KO"),"KO"),"")</f>
      </c>
      <c r="H100" s="49"/>
    </row>
    <row r="101" ht="13.65" customHeight="1">
      <c r="A101" s="16"/>
      <c r="B101" s="65"/>
      <c r="C101" s="66"/>
      <c r="D101" s="66"/>
      <c r="E101" s="67"/>
      <c r="F101" s="68"/>
      <c r="G101" t="str" s="64" cm="1">
        <f t="array" ref="G101">IF(AND(E101&lt;&gt;"",F101&lt;&gt;""),_xlfn.IFERROR(IF(AND(INT(E101)=E101,E101*VLOOKUP("Prix "&amp;LOWER($D101),$B$13:$C$15,2,0)=F101),"OK","KO"),"KO"),"")</f>
      </c>
      <c r="H101" s="49"/>
    </row>
    <row r="102" ht="13.65" customHeight="1">
      <c r="A102" s="16"/>
      <c r="B102" s="65"/>
      <c r="C102" s="66"/>
      <c r="D102" s="66"/>
      <c r="E102" s="67"/>
      <c r="F102" s="68"/>
      <c r="G102" t="str" s="64" cm="1">
        <f t="array" ref="G102">IF(AND(E102&lt;&gt;"",F102&lt;&gt;""),_xlfn.IFERROR(IF(AND(INT(E102)=E102,E102*VLOOKUP("Prix "&amp;LOWER($D102),$B$13:$C$15,2,0)=F102),"OK","KO"),"KO"),"")</f>
      </c>
      <c r="H102" s="49"/>
    </row>
    <row r="103" ht="13.65" customHeight="1">
      <c r="A103" s="16"/>
      <c r="B103" s="65"/>
      <c r="C103" s="66"/>
      <c r="D103" s="66"/>
      <c r="E103" s="67"/>
      <c r="F103" s="68"/>
      <c r="G103" t="str" s="64" cm="1">
        <f t="array" ref="G103">IF(AND(E103&lt;&gt;"",F103&lt;&gt;""),_xlfn.IFERROR(IF(AND(INT(E103)=E103,E103*VLOOKUP("Prix "&amp;LOWER($D103),$B$13:$C$15,2,0)=F103),"OK","KO"),"KO"),"")</f>
      </c>
      <c r="H103" s="49"/>
    </row>
    <row r="104" ht="13.65" customHeight="1">
      <c r="A104" s="16"/>
      <c r="B104" s="65"/>
      <c r="C104" s="66"/>
      <c r="D104" s="66"/>
      <c r="E104" s="67"/>
      <c r="F104" s="68"/>
      <c r="G104" t="str" s="64" cm="1">
        <f t="array" ref="G104">IF(AND(E104&lt;&gt;"",F104&lt;&gt;""),_xlfn.IFERROR(IF(AND(INT(E104)=E104,E104*VLOOKUP("Prix "&amp;LOWER($D104),$B$13:$C$15,2,0)=F104),"OK","KO"),"KO"),"")</f>
      </c>
      <c r="H104" s="49"/>
    </row>
    <row r="105" ht="13.65" customHeight="1">
      <c r="A105" s="16"/>
      <c r="B105" s="65"/>
      <c r="C105" s="66"/>
      <c r="D105" s="66"/>
      <c r="E105" s="67"/>
      <c r="F105" s="68"/>
      <c r="G105" t="str" s="64" cm="1">
        <f t="array" ref="G105">IF(AND(E105&lt;&gt;"",F105&lt;&gt;""),_xlfn.IFERROR(IF(AND(INT(E105)=E105,E105*VLOOKUP("Prix "&amp;LOWER($D105),$B$13:$C$15,2,0)=F105),"OK","KO"),"KO"),"")</f>
      </c>
      <c r="H105" s="49"/>
    </row>
    <row r="106" ht="13.65" customHeight="1">
      <c r="A106" s="16"/>
      <c r="B106" s="65"/>
      <c r="C106" s="66"/>
      <c r="D106" s="66"/>
      <c r="E106" s="67"/>
      <c r="F106" s="68"/>
      <c r="G106" t="str" s="64" cm="1">
        <f t="array" ref="G106">IF(AND(E106&lt;&gt;"",F106&lt;&gt;""),_xlfn.IFERROR(IF(AND(INT(E106)=E106,E106*VLOOKUP("Prix "&amp;LOWER($D106),$B$13:$C$15,2,0)=F106),"OK","KO"),"KO"),"")</f>
      </c>
      <c r="H106" s="49"/>
    </row>
    <row r="107" ht="13.65" customHeight="1">
      <c r="A107" s="16"/>
      <c r="B107" s="65"/>
      <c r="C107" s="66"/>
      <c r="D107" s="66"/>
      <c r="E107" s="67"/>
      <c r="F107" s="68"/>
      <c r="G107" t="str" s="64" cm="1">
        <f t="array" ref="G107">IF(AND(E107&lt;&gt;"",F107&lt;&gt;""),_xlfn.IFERROR(IF(AND(INT(E107)=E107,E107*VLOOKUP("Prix "&amp;LOWER($D107),$B$13:$C$15,2,0)=F107),"OK","KO"),"KO"),"")</f>
      </c>
      <c r="H107" s="49"/>
    </row>
    <row r="108" ht="13.65" customHeight="1">
      <c r="A108" s="16"/>
      <c r="B108" s="65"/>
      <c r="C108" s="66"/>
      <c r="D108" s="66"/>
      <c r="E108" s="67"/>
      <c r="F108" s="68"/>
      <c r="G108" t="str" s="64" cm="1">
        <f t="array" ref="G108">IF(AND(E108&lt;&gt;"",F108&lt;&gt;""),_xlfn.IFERROR(IF(AND(INT(E108)=E108,E108*VLOOKUP("Prix "&amp;LOWER($D108),$B$13:$C$15,2,0)=F108),"OK","KO"),"KO"),"")</f>
      </c>
      <c r="H108" s="49"/>
    </row>
    <row r="109" ht="13.65" customHeight="1">
      <c r="A109" s="16"/>
      <c r="B109" s="65"/>
      <c r="C109" s="66"/>
      <c r="D109" s="66"/>
      <c r="E109" s="67"/>
      <c r="F109" s="68"/>
      <c r="G109" t="str" s="64" cm="1">
        <f t="array" ref="G109">IF(AND(E109&lt;&gt;"",F109&lt;&gt;""),_xlfn.IFERROR(IF(AND(INT(E109)=E109,E109*VLOOKUP("Prix "&amp;LOWER($D109),$B$13:$C$15,2,0)=F109),"OK","KO"),"KO"),"")</f>
      </c>
      <c r="H109" s="49"/>
    </row>
    <row r="110" ht="13.65" customHeight="1">
      <c r="A110" s="16"/>
      <c r="B110" s="65"/>
      <c r="C110" s="66"/>
      <c r="D110" s="66"/>
      <c r="E110" s="67"/>
      <c r="F110" s="68"/>
      <c r="G110" t="str" s="64" cm="1">
        <f t="array" ref="G110">IF(AND(E110&lt;&gt;"",F110&lt;&gt;""),_xlfn.IFERROR(IF(AND(INT(E110)=E110,E110*VLOOKUP("Prix "&amp;LOWER($D110),$B$13:$C$15,2,0)=F110),"OK","KO"),"KO"),"")</f>
      </c>
      <c r="H110" s="49"/>
    </row>
    <row r="111" ht="13.65" customHeight="1">
      <c r="A111" s="16"/>
      <c r="B111" s="65"/>
      <c r="C111" s="66"/>
      <c r="D111" s="66"/>
      <c r="E111" s="67"/>
      <c r="F111" s="68"/>
      <c r="G111" t="str" s="64" cm="1">
        <f t="array" ref="G111">IF(AND(E111&lt;&gt;"",F111&lt;&gt;""),_xlfn.IFERROR(IF(AND(INT(E111)=E111,E111*VLOOKUP("Prix "&amp;LOWER($D111),$B$13:$C$15,2,0)=F111),"OK","KO"),"KO"),"")</f>
      </c>
      <c r="H111" s="49"/>
    </row>
    <row r="112" ht="13.65" customHeight="1">
      <c r="A112" s="16"/>
      <c r="B112" s="65"/>
      <c r="C112" s="66"/>
      <c r="D112" s="66"/>
      <c r="E112" s="67"/>
      <c r="F112" s="68"/>
      <c r="G112" t="str" s="64" cm="1">
        <f t="array" ref="G112">IF(AND(E112&lt;&gt;"",F112&lt;&gt;""),_xlfn.IFERROR(IF(AND(INT(E112)=E112,E112*VLOOKUP("Prix "&amp;LOWER($D112),$B$13:$C$15,2,0)=F112),"OK","KO"),"KO"),"")</f>
      </c>
      <c r="H112" s="49"/>
    </row>
    <row r="113" ht="13.65" customHeight="1">
      <c r="A113" s="16"/>
      <c r="B113" s="65"/>
      <c r="C113" s="66"/>
      <c r="D113" s="66"/>
      <c r="E113" s="67"/>
      <c r="F113" s="68"/>
      <c r="G113" t="str" s="64" cm="1">
        <f t="array" ref="G113">IF(AND(E113&lt;&gt;"",F113&lt;&gt;""),_xlfn.IFERROR(IF(AND(INT(E113)=E113,E113*VLOOKUP("Prix "&amp;LOWER($D113),$B$13:$C$15,2,0)=F113),"OK","KO"),"KO"),"")</f>
      </c>
      <c r="H113" s="49"/>
    </row>
    <row r="114" ht="13.65" customHeight="1">
      <c r="A114" s="16"/>
      <c r="B114" s="65"/>
      <c r="C114" s="66"/>
      <c r="D114" s="66"/>
      <c r="E114" s="67"/>
      <c r="F114" s="68"/>
      <c r="G114" t="str" s="64" cm="1">
        <f t="array" ref="G114">IF(AND(E114&lt;&gt;"",F114&lt;&gt;""),_xlfn.IFERROR(IF(AND(INT(E114)=E114,E114*VLOOKUP("Prix "&amp;LOWER($D114),$B$13:$C$15,2,0)=F114),"OK","KO"),"KO"),"")</f>
      </c>
      <c r="H114" s="49"/>
    </row>
    <row r="115" ht="13.65" customHeight="1">
      <c r="A115" s="16"/>
      <c r="B115" s="65"/>
      <c r="C115" s="66"/>
      <c r="D115" s="66"/>
      <c r="E115" s="67"/>
      <c r="F115" s="68"/>
      <c r="G115" t="str" s="64" cm="1">
        <f t="array" ref="G115">IF(AND(E115&lt;&gt;"",F115&lt;&gt;""),_xlfn.IFERROR(IF(AND(INT(E115)=E115,E115*VLOOKUP("Prix "&amp;LOWER($D115),$B$13:$C$15,2,0)=F115),"OK","KO"),"KO"),"")</f>
      </c>
      <c r="H115" s="49"/>
    </row>
    <row r="116" ht="13.65" customHeight="1">
      <c r="A116" s="16"/>
      <c r="B116" s="65"/>
      <c r="C116" s="66"/>
      <c r="D116" s="66"/>
      <c r="E116" s="67"/>
      <c r="F116" s="68"/>
      <c r="G116" t="str" s="64" cm="1">
        <f t="array" ref="G116">IF(AND(E116&lt;&gt;"",F116&lt;&gt;""),_xlfn.IFERROR(IF(AND(INT(E116)=E116,E116*VLOOKUP("Prix "&amp;LOWER($D116),$B$13:$C$15,2,0)=F116),"OK","KO"),"KO"),"")</f>
      </c>
      <c r="H116" s="49"/>
    </row>
    <row r="117" ht="13.65" customHeight="1">
      <c r="A117" s="16"/>
      <c r="B117" s="65"/>
      <c r="C117" s="66"/>
      <c r="D117" s="66"/>
      <c r="E117" s="67"/>
      <c r="F117" s="68"/>
      <c r="G117" t="str" s="64" cm="1">
        <f t="array" ref="G117">IF(AND(E117&lt;&gt;"",F117&lt;&gt;""),_xlfn.IFERROR(IF(AND(INT(E117)=E117,E117*VLOOKUP("Prix "&amp;LOWER($D117),$B$13:$C$15,2,0)=F117),"OK","KO"),"KO"),"")</f>
      </c>
      <c r="H117" s="49"/>
    </row>
    <row r="118" ht="13.65" customHeight="1">
      <c r="A118" s="16"/>
      <c r="B118" s="65"/>
      <c r="C118" s="66"/>
      <c r="D118" s="66"/>
      <c r="E118" s="67"/>
      <c r="F118" s="68"/>
      <c r="G118" t="str" s="64" cm="1">
        <f t="array" ref="G118">IF(AND(E118&lt;&gt;"",F118&lt;&gt;""),_xlfn.IFERROR(IF(AND(INT(E118)=E118,E118*VLOOKUP("Prix "&amp;LOWER($D118),$B$13:$C$15,2,0)=F118),"OK","KO"),"KO"),"")</f>
      </c>
      <c r="H118" s="49"/>
    </row>
    <row r="119" ht="13.65" customHeight="1">
      <c r="A119" s="16"/>
      <c r="B119" s="65"/>
      <c r="C119" s="66"/>
      <c r="D119" s="66"/>
      <c r="E119" s="67"/>
      <c r="F119" s="68"/>
      <c r="G119" t="str" s="64" cm="1">
        <f t="array" ref="G119">IF(AND(E119&lt;&gt;"",F119&lt;&gt;""),_xlfn.IFERROR(IF(AND(INT(E119)=E119,E119*VLOOKUP("Prix "&amp;LOWER($D119),$B$13:$C$15,2,0)=F119),"OK","KO"),"KO"),"")</f>
      </c>
      <c r="H119" s="49"/>
    </row>
    <row r="120" ht="13.65" customHeight="1">
      <c r="A120" s="16"/>
      <c r="B120" s="65"/>
      <c r="C120" s="66"/>
      <c r="D120" s="66"/>
      <c r="E120" s="67"/>
      <c r="F120" s="68"/>
      <c r="G120" t="str" s="64" cm="1">
        <f t="array" ref="G120">IF(AND(E120&lt;&gt;"",F120&lt;&gt;""),_xlfn.IFERROR(IF(AND(INT(E120)=E120,E120*VLOOKUP("Prix "&amp;LOWER($D120),$B$13:$C$15,2,0)=F120),"OK","KO"),"KO"),"")</f>
      </c>
      <c r="H120" s="49"/>
    </row>
    <row r="121" ht="13.65" customHeight="1">
      <c r="A121" s="16"/>
      <c r="B121" s="65"/>
      <c r="C121" s="66"/>
      <c r="D121" s="66"/>
      <c r="E121" s="67"/>
      <c r="F121" s="68"/>
      <c r="G121" t="str" s="64" cm="1">
        <f t="array" ref="G121">IF(AND(E121&lt;&gt;"",F121&lt;&gt;""),_xlfn.IFERROR(IF(AND(INT(E121)=E121,E121*VLOOKUP("Prix "&amp;LOWER($D121),$B$13:$C$15,2,0)=F121),"OK","KO"),"KO"),"")</f>
      </c>
      <c r="H121" s="49"/>
    </row>
    <row r="122" ht="13.65" customHeight="1">
      <c r="A122" s="16"/>
      <c r="B122" s="65"/>
      <c r="C122" s="66"/>
      <c r="D122" s="66"/>
      <c r="E122" s="67"/>
      <c r="F122" s="68"/>
      <c r="G122" t="str" s="64" cm="1">
        <f t="array" ref="G122">IF(AND(E122&lt;&gt;"",F122&lt;&gt;""),_xlfn.IFERROR(IF(AND(INT(E122)=E122,E122*VLOOKUP("Prix "&amp;LOWER($D122),$B$13:$C$15,2,0)=F122),"OK","KO"),"KO"),"")</f>
      </c>
      <c r="H122" s="49"/>
    </row>
    <row r="123" ht="13.65" customHeight="1">
      <c r="A123" s="16"/>
      <c r="B123" s="65"/>
      <c r="C123" s="66"/>
      <c r="D123" s="66"/>
      <c r="E123" s="67"/>
      <c r="F123" s="68"/>
      <c r="G123" t="str" s="64" cm="1">
        <f t="array" ref="G123">IF(AND(E123&lt;&gt;"",F123&lt;&gt;""),_xlfn.IFERROR(IF(AND(INT(E123)=E123,E123*VLOOKUP("Prix "&amp;LOWER($D123),$B$13:$C$15,2,0)=F123),"OK","KO"),"KO"),"")</f>
      </c>
      <c r="H123" s="49"/>
    </row>
    <row r="124" ht="13.65" customHeight="1">
      <c r="A124" s="16"/>
      <c r="B124" s="65"/>
      <c r="C124" s="66"/>
      <c r="D124" s="66"/>
      <c r="E124" s="67"/>
      <c r="F124" s="68"/>
      <c r="G124" t="str" s="64" cm="1">
        <f t="array" ref="G124">IF(AND(E124&lt;&gt;"",F124&lt;&gt;""),_xlfn.IFERROR(IF(AND(INT(E124)=E124,E124*VLOOKUP("Prix "&amp;LOWER($D124),$B$13:$C$15,2,0)=F124),"OK","KO"),"KO"),"")</f>
      </c>
      <c r="H124" s="49"/>
    </row>
    <row r="125" ht="13.65" customHeight="1">
      <c r="A125" s="16"/>
      <c r="B125" s="65"/>
      <c r="C125" s="66"/>
      <c r="D125" s="66"/>
      <c r="E125" s="67"/>
      <c r="F125" s="68"/>
      <c r="G125" t="str" s="64" cm="1">
        <f t="array" ref="G125">IF(AND(E125&lt;&gt;"",F125&lt;&gt;""),_xlfn.IFERROR(IF(AND(INT(E125)=E125,E125*VLOOKUP("Prix "&amp;LOWER($D125),$B$13:$C$15,2,0)=F125),"OK","KO"),"KO"),"")</f>
      </c>
      <c r="H125" s="49"/>
    </row>
    <row r="126" ht="13.65" customHeight="1">
      <c r="A126" s="16"/>
      <c r="B126" s="65"/>
      <c r="C126" s="66"/>
      <c r="D126" s="66"/>
      <c r="E126" s="67"/>
      <c r="F126" s="68"/>
      <c r="G126" t="str" s="64" cm="1">
        <f t="array" ref="G126">IF(AND(E126&lt;&gt;"",F126&lt;&gt;""),_xlfn.IFERROR(IF(AND(INT(E126)=E126,E126*VLOOKUP("Prix "&amp;LOWER($D126),$B$13:$C$15,2,0)=F126),"OK","KO"),"KO"),"")</f>
      </c>
      <c r="H126" s="49"/>
    </row>
    <row r="127" ht="13.65" customHeight="1">
      <c r="A127" s="16"/>
      <c r="B127" s="65"/>
      <c r="C127" s="66"/>
      <c r="D127" s="66"/>
      <c r="E127" s="67"/>
      <c r="F127" s="68"/>
      <c r="G127" t="str" s="64" cm="1">
        <f t="array" ref="G127">IF(AND(E127&lt;&gt;"",F127&lt;&gt;""),_xlfn.IFERROR(IF(AND(INT(E127)=E127,E127*VLOOKUP("Prix "&amp;LOWER($D127),$B$13:$C$15,2,0)=F127),"OK","KO"),"KO"),"")</f>
      </c>
      <c r="H127" s="49"/>
    </row>
    <row r="128" ht="13.65" customHeight="1">
      <c r="A128" s="16"/>
      <c r="B128" s="65"/>
      <c r="C128" s="66"/>
      <c r="D128" s="66"/>
      <c r="E128" s="67"/>
      <c r="F128" s="68"/>
      <c r="G128" t="str" s="64" cm="1">
        <f t="array" ref="G128">IF(AND(E128&lt;&gt;"",F128&lt;&gt;""),_xlfn.IFERROR(IF(AND(INT(E128)=E128,E128*VLOOKUP("Prix "&amp;LOWER($D128),$B$13:$C$15,2,0)=F128),"OK","KO"),"KO"),"")</f>
      </c>
      <c r="H128" s="49"/>
    </row>
    <row r="129" ht="13.65" customHeight="1">
      <c r="A129" s="16"/>
      <c r="B129" s="65"/>
      <c r="C129" s="66"/>
      <c r="D129" s="66"/>
      <c r="E129" s="67"/>
      <c r="F129" s="68"/>
      <c r="G129" t="str" s="64" cm="1">
        <f t="array" ref="G129">IF(AND(E129&lt;&gt;"",F129&lt;&gt;""),_xlfn.IFERROR(IF(AND(INT(E129)=E129,E129*VLOOKUP("Prix "&amp;LOWER($D129),$B$13:$C$15,2,0)=F129),"OK","KO"),"KO"),"")</f>
      </c>
      <c r="H129" s="49"/>
    </row>
    <row r="130" ht="13.65" customHeight="1">
      <c r="A130" s="16"/>
      <c r="B130" s="65"/>
      <c r="C130" s="66"/>
      <c r="D130" s="66"/>
      <c r="E130" s="67"/>
      <c r="F130" s="68"/>
      <c r="G130" t="str" s="64" cm="1">
        <f t="array" ref="G130">IF(AND(E130&lt;&gt;"",F130&lt;&gt;""),_xlfn.IFERROR(IF(AND(INT(E130)=E130,E130*VLOOKUP("Prix "&amp;LOWER($D130),$B$13:$C$15,2,0)=F130),"OK","KO"),"KO"),"")</f>
      </c>
      <c r="H130" s="49"/>
    </row>
    <row r="131" ht="13.65" customHeight="1">
      <c r="A131" s="16"/>
      <c r="B131" s="65"/>
      <c r="C131" s="66"/>
      <c r="D131" s="66"/>
      <c r="E131" s="67"/>
      <c r="F131" s="68"/>
      <c r="G131" t="str" s="64" cm="1">
        <f t="array" ref="G131">IF(AND(E131&lt;&gt;"",F131&lt;&gt;""),_xlfn.IFERROR(IF(AND(INT(E131)=E131,E131*VLOOKUP("Prix "&amp;LOWER($D131),$B$13:$C$15,2,0)=F131),"OK","KO"),"KO"),"")</f>
      </c>
      <c r="H131" s="49"/>
    </row>
    <row r="132" ht="13.65" customHeight="1">
      <c r="A132" s="16"/>
      <c r="B132" s="65"/>
      <c r="C132" s="66"/>
      <c r="D132" s="66"/>
      <c r="E132" s="67"/>
      <c r="F132" s="68"/>
      <c r="G132" t="str" s="64" cm="1">
        <f t="array" ref="G132">IF(AND(E132&lt;&gt;"",F132&lt;&gt;""),_xlfn.IFERROR(IF(AND(INT(E132)=E132,E132*VLOOKUP("Prix "&amp;LOWER($D132),$B$13:$C$15,2,0)=F132),"OK","KO"),"KO"),"")</f>
      </c>
      <c r="H132" s="49"/>
    </row>
    <row r="133" ht="13.65" customHeight="1">
      <c r="A133" s="16"/>
      <c r="B133" s="65"/>
      <c r="C133" s="66"/>
      <c r="D133" s="66"/>
      <c r="E133" s="67"/>
      <c r="F133" s="68"/>
      <c r="G133" t="str" s="64" cm="1">
        <f t="array" ref="G133">IF(AND(E133&lt;&gt;"",F133&lt;&gt;""),_xlfn.IFERROR(IF(AND(INT(E133)=E133,E133*VLOOKUP("Prix "&amp;LOWER($D133),$B$13:$C$15,2,0)=F133),"OK","KO"),"KO"),"")</f>
      </c>
      <c r="H133" s="49"/>
    </row>
    <row r="134" ht="13.65" customHeight="1">
      <c r="A134" s="16"/>
      <c r="B134" s="65"/>
      <c r="C134" s="66"/>
      <c r="D134" s="66"/>
      <c r="E134" s="67"/>
      <c r="F134" s="68"/>
      <c r="G134" t="str" s="64" cm="1">
        <f t="array" ref="G134">IF(AND(E134&lt;&gt;"",F134&lt;&gt;""),_xlfn.IFERROR(IF(AND(INT(E134)=E134,E134*VLOOKUP("Prix "&amp;LOWER($D134),$B$13:$C$15,2,0)=F134),"OK","KO"),"KO"),"")</f>
      </c>
      <c r="H134" s="49"/>
    </row>
    <row r="135" ht="13.65" customHeight="1">
      <c r="A135" s="16"/>
      <c r="B135" s="65"/>
      <c r="C135" s="66"/>
      <c r="D135" s="66"/>
      <c r="E135" s="67"/>
      <c r="F135" s="68"/>
      <c r="G135" t="str" s="64" cm="1">
        <f t="array" ref="G135">IF(AND(E135&lt;&gt;"",F135&lt;&gt;""),_xlfn.IFERROR(IF(AND(INT(E135)=E135,E135*VLOOKUP("Prix "&amp;LOWER($D135),$B$13:$C$15,2,0)=F135),"OK","KO"),"KO"),"")</f>
      </c>
      <c r="H135" s="49"/>
    </row>
    <row r="136" ht="13.65" customHeight="1">
      <c r="A136" s="16"/>
      <c r="B136" s="65"/>
      <c r="C136" s="66"/>
      <c r="D136" s="66"/>
      <c r="E136" s="67"/>
      <c r="F136" s="68"/>
      <c r="G136" t="str" s="64" cm="1">
        <f t="array" ref="G136">IF(AND(E136&lt;&gt;"",F136&lt;&gt;""),_xlfn.IFERROR(IF(AND(INT(E136)=E136,E136*VLOOKUP("Prix "&amp;LOWER($D136),$B$13:$C$15,2,0)=F136),"OK","KO"),"KO"),"")</f>
      </c>
      <c r="H136" s="49"/>
    </row>
    <row r="137" ht="13.65" customHeight="1">
      <c r="A137" s="16"/>
      <c r="B137" s="65"/>
      <c r="C137" s="66"/>
      <c r="D137" s="66"/>
      <c r="E137" s="67"/>
      <c r="F137" s="68"/>
      <c r="G137" t="str" s="64" cm="1">
        <f t="array" ref="G137">IF(AND(E137&lt;&gt;"",F137&lt;&gt;""),_xlfn.IFERROR(IF(AND(INT(E137)=E137,E137*VLOOKUP("Prix "&amp;LOWER($D137),$B$13:$C$15,2,0)=F137),"OK","KO"),"KO"),"")</f>
      </c>
      <c r="H137" s="49"/>
    </row>
    <row r="138" ht="13.65" customHeight="1">
      <c r="A138" s="16"/>
      <c r="B138" s="65"/>
      <c r="C138" s="66"/>
      <c r="D138" s="66"/>
      <c r="E138" s="67"/>
      <c r="F138" s="68"/>
      <c r="G138" t="str" s="64" cm="1">
        <f t="array" ref="G138">IF(AND(E138&lt;&gt;"",F138&lt;&gt;""),_xlfn.IFERROR(IF(AND(INT(E138)=E138,E138*VLOOKUP("Prix "&amp;LOWER($D138),$B$13:$C$15,2,0)=F138),"OK","KO"),"KO"),"")</f>
      </c>
      <c r="H138" s="49"/>
    </row>
    <row r="139" ht="13.65" customHeight="1">
      <c r="A139" s="16"/>
      <c r="B139" s="65"/>
      <c r="C139" s="66"/>
      <c r="D139" s="66"/>
      <c r="E139" s="67"/>
      <c r="F139" s="68"/>
      <c r="G139" t="str" s="64" cm="1">
        <f t="array" ref="G139">IF(AND(E139&lt;&gt;"",F139&lt;&gt;""),_xlfn.IFERROR(IF(AND(INT(E139)=E139,E139*VLOOKUP("Prix "&amp;LOWER($D139),$B$13:$C$15,2,0)=F139),"OK","KO"),"KO"),"")</f>
      </c>
      <c r="H139" s="49"/>
    </row>
    <row r="140" ht="13.65" customHeight="1">
      <c r="A140" s="16"/>
      <c r="B140" s="65"/>
      <c r="C140" s="66"/>
      <c r="D140" s="66"/>
      <c r="E140" s="67"/>
      <c r="F140" s="68"/>
      <c r="G140" t="str" s="64" cm="1">
        <f t="array" ref="G140">IF(AND(E140&lt;&gt;"",F140&lt;&gt;""),_xlfn.IFERROR(IF(AND(INT(E140)=E140,E140*VLOOKUP("Prix "&amp;LOWER($D140),$B$13:$C$15,2,0)=F140),"OK","KO"),"KO"),"")</f>
      </c>
      <c r="H140" s="49"/>
    </row>
    <row r="141" ht="13.65" customHeight="1">
      <c r="A141" s="16"/>
      <c r="B141" s="65"/>
      <c r="C141" s="66"/>
      <c r="D141" s="66"/>
      <c r="E141" s="67"/>
      <c r="F141" s="68"/>
      <c r="G141" t="str" s="64" cm="1">
        <f t="array" ref="G141">IF(AND(E141&lt;&gt;"",F141&lt;&gt;""),_xlfn.IFERROR(IF(AND(INT(E141)=E141,E141*VLOOKUP("Prix "&amp;LOWER($D141),$B$13:$C$15,2,0)=F141),"OK","KO"),"KO"),"")</f>
      </c>
      <c r="H141" s="49"/>
    </row>
    <row r="142" ht="13.65" customHeight="1">
      <c r="A142" s="16"/>
      <c r="B142" s="65"/>
      <c r="C142" s="66"/>
      <c r="D142" s="66"/>
      <c r="E142" s="67"/>
      <c r="F142" s="68"/>
      <c r="G142" t="str" s="64" cm="1">
        <f t="array" ref="G142">IF(AND(E142&lt;&gt;"",F142&lt;&gt;""),_xlfn.IFERROR(IF(AND(INT(E142)=E142,E142*VLOOKUP("Prix "&amp;LOWER($D142),$B$13:$C$15,2,0)=F142),"OK","KO"),"KO"),"")</f>
      </c>
      <c r="H142" s="49"/>
    </row>
    <row r="143" ht="13.65" customHeight="1">
      <c r="A143" s="16"/>
      <c r="B143" s="65"/>
      <c r="C143" s="66"/>
      <c r="D143" s="66"/>
      <c r="E143" s="67"/>
      <c r="F143" s="68"/>
      <c r="G143" t="str" s="64" cm="1">
        <f t="array" ref="G143">IF(AND(E143&lt;&gt;"",F143&lt;&gt;""),_xlfn.IFERROR(IF(AND(INT(E143)=E143,E143*VLOOKUP("Prix "&amp;LOWER($D143),$B$13:$C$15,2,0)=F143),"OK","KO"),"KO"),"")</f>
      </c>
      <c r="H143" s="49"/>
    </row>
    <row r="144" ht="13.65" customHeight="1">
      <c r="A144" s="16"/>
      <c r="B144" s="65"/>
      <c r="C144" s="66"/>
      <c r="D144" s="66"/>
      <c r="E144" s="67"/>
      <c r="F144" s="68"/>
      <c r="G144" t="str" s="64" cm="1">
        <f t="array" ref="G144">IF(AND(E144&lt;&gt;"",F144&lt;&gt;""),_xlfn.IFERROR(IF(AND(INT(E144)=E144,E144*VLOOKUP("Prix "&amp;LOWER($D144),$B$13:$C$15,2,0)=F144),"OK","KO"),"KO"),"")</f>
      </c>
      <c r="H144" s="49"/>
    </row>
    <row r="145" ht="13.65" customHeight="1">
      <c r="A145" s="16"/>
      <c r="B145" s="65"/>
      <c r="C145" s="66"/>
      <c r="D145" s="66"/>
      <c r="E145" s="67"/>
      <c r="F145" s="68"/>
      <c r="G145" t="str" s="64" cm="1">
        <f t="array" ref="G145">IF(AND(E145&lt;&gt;"",F145&lt;&gt;""),_xlfn.IFERROR(IF(AND(INT(E145)=E145,E145*VLOOKUP("Prix "&amp;LOWER($D145),$B$13:$C$15,2,0)=F145),"OK","KO"),"KO"),"")</f>
      </c>
      <c r="H145" s="49"/>
    </row>
    <row r="146" ht="13.65" customHeight="1">
      <c r="A146" s="16"/>
      <c r="B146" s="65"/>
      <c r="C146" s="66"/>
      <c r="D146" s="66"/>
      <c r="E146" s="67"/>
      <c r="F146" s="68"/>
      <c r="G146" t="str" s="64" cm="1">
        <f t="array" ref="G146">IF(AND(E146&lt;&gt;"",F146&lt;&gt;""),_xlfn.IFERROR(IF(AND(INT(E146)=E146,E146*VLOOKUP("Prix "&amp;LOWER($D146),$B$13:$C$15,2,0)=F146),"OK","KO"),"KO"),"")</f>
      </c>
      <c r="H146" s="49"/>
    </row>
    <row r="147" ht="13.65" customHeight="1">
      <c r="A147" s="16"/>
      <c r="B147" s="65"/>
      <c r="C147" s="66"/>
      <c r="D147" s="66"/>
      <c r="E147" s="67"/>
      <c r="F147" s="68"/>
      <c r="G147" t="str" s="64" cm="1">
        <f t="array" ref="G147">IF(AND(E147&lt;&gt;"",F147&lt;&gt;""),_xlfn.IFERROR(IF(AND(INT(E147)=E147,E147*VLOOKUP("Prix "&amp;LOWER($D147),$B$13:$C$15,2,0)=F147),"OK","KO"),"KO"),"")</f>
      </c>
      <c r="H147" s="49"/>
    </row>
    <row r="148" ht="13.65" customHeight="1">
      <c r="A148" s="16"/>
      <c r="B148" s="65"/>
      <c r="C148" s="66"/>
      <c r="D148" s="66"/>
      <c r="E148" s="67"/>
      <c r="F148" s="68"/>
      <c r="G148" t="str" s="64" cm="1">
        <f t="array" ref="G148">IF(AND(E148&lt;&gt;"",F148&lt;&gt;""),_xlfn.IFERROR(IF(AND(INT(E148)=E148,E148*VLOOKUP("Prix "&amp;LOWER($D148),$B$13:$C$15,2,0)=F148),"OK","KO"),"KO"),"")</f>
      </c>
      <c r="H148" s="49"/>
    </row>
    <row r="149" ht="13.65" customHeight="1">
      <c r="A149" s="16"/>
      <c r="B149" s="65"/>
      <c r="C149" s="66"/>
      <c r="D149" s="66"/>
      <c r="E149" s="67"/>
      <c r="F149" s="68"/>
      <c r="G149" t="str" s="64" cm="1">
        <f t="array" ref="G149">IF(AND(E149&lt;&gt;"",F149&lt;&gt;""),_xlfn.IFERROR(IF(AND(INT(E149)=E149,E149*VLOOKUP("Prix "&amp;LOWER($D149),$B$13:$C$15,2,0)=F149),"OK","KO"),"KO"),"")</f>
      </c>
      <c r="H149" s="49"/>
    </row>
    <row r="150" ht="13.65" customHeight="1">
      <c r="A150" s="16"/>
      <c r="B150" s="65"/>
      <c r="C150" s="66"/>
      <c r="D150" s="66"/>
      <c r="E150" s="67"/>
      <c r="F150" s="68"/>
      <c r="G150" t="str" s="64" cm="1">
        <f t="array" ref="G150">IF(AND(E150&lt;&gt;"",F150&lt;&gt;""),_xlfn.IFERROR(IF(AND(INT(E150)=E150,E150*VLOOKUP("Prix "&amp;LOWER($D150),$B$13:$C$15,2,0)=F150),"OK","KO"),"KO"),"")</f>
      </c>
      <c r="H150" s="49"/>
    </row>
    <row r="151" ht="13.65" customHeight="1">
      <c r="A151" s="16"/>
      <c r="B151" s="65"/>
      <c r="C151" s="66"/>
      <c r="D151" s="66"/>
      <c r="E151" s="67"/>
      <c r="F151" s="68"/>
      <c r="G151" t="str" s="64" cm="1">
        <f t="array" ref="G151">IF(AND(E151&lt;&gt;"",F151&lt;&gt;""),_xlfn.IFERROR(IF(AND(INT(E151)=E151,E151*VLOOKUP("Prix "&amp;LOWER($D151),$B$13:$C$15,2,0)=F151),"OK","KO"),"KO"),"")</f>
      </c>
      <c r="H151" s="49"/>
    </row>
    <row r="152" ht="13.65" customHeight="1">
      <c r="A152" s="16"/>
      <c r="B152" s="65"/>
      <c r="C152" s="66"/>
      <c r="D152" s="66"/>
      <c r="E152" s="67"/>
      <c r="F152" s="68"/>
      <c r="G152" t="str" s="64" cm="1">
        <f t="array" ref="G152">IF(AND(E152&lt;&gt;"",F152&lt;&gt;""),_xlfn.IFERROR(IF(AND(INT(E152)=E152,E152*VLOOKUP("Prix "&amp;LOWER($D152),$B$13:$C$15,2,0)=F152),"OK","KO"),"KO"),"")</f>
      </c>
      <c r="H152" s="49"/>
    </row>
    <row r="153" ht="13.65" customHeight="1">
      <c r="A153" s="16"/>
      <c r="B153" s="65"/>
      <c r="C153" s="66"/>
      <c r="D153" s="66"/>
      <c r="E153" s="67"/>
      <c r="F153" s="68"/>
      <c r="G153" t="str" s="64" cm="1">
        <f t="array" ref="G153">IF(AND(E153&lt;&gt;"",F153&lt;&gt;""),_xlfn.IFERROR(IF(AND(INT(E153)=E153,E153*VLOOKUP("Prix "&amp;LOWER($D153),$B$13:$C$15,2,0)=F153),"OK","KO"),"KO"),"")</f>
      </c>
      <c r="H153" s="49"/>
    </row>
    <row r="154" ht="13.65" customHeight="1">
      <c r="A154" s="16"/>
      <c r="B154" s="65"/>
      <c r="C154" s="66"/>
      <c r="D154" s="66"/>
      <c r="E154" s="67"/>
      <c r="F154" s="68"/>
      <c r="G154" t="str" s="64" cm="1">
        <f t="array" ref="G154">IF(AND(E154&lt;&gt;"",F154&lt;&gt;""),_xlfn.IFERROR(IF(AND(INT(E154)=E154,E154*VLOOKUP("Prix "&amp;LOWER($D154),$B$13:$C$15,2,0)=F154),"OK","KO"),"KO"),"")</f>
      </c>
      <c r="H154" s="49"/>
    </row>
    <row r="155" ht="13.65" customHeight="1">
      <c r="A155" s="16"/>
      <c r="B155" s="65"/>
      <c r="C155" s="66"/>
      <c r="D155" s="66"/>
      <c r="E155" s="67"/>
      <c r="F155" s="68"/>
      <c r="G155" t="str" s="64" cm="1">
        <f t="array" ref="G155">IF(AND(E155&lt;&gt;"",F155&lt;&gt;""),_xlfn.IFERROR(IF(AND(INT(E155)=E155,E155*VLOOKUP("Prix "&amp;LOWER($D155),$B$13:$C$15,2,0)=F155),"OK","KO"),"KO"),"")</f>
      </c>
      <c r="H155" s="49"/>
    </row>
    <row r="156" ht="13.65" customHeight="1">
      <c r="A156" s="16"/>
      <c r="B156" s="65"/>
      <c r="C156" s="66"/>
      <c r="D156" s="66"/>
      <c r="E156" s="67"/>
      <c r="F156" s="68"/>
      <c r="G156" t="str" s="64" cm="1">
        <f t="array" ref="G156">IF(AND(E156&lt;&gt;"",F156&lt;&gt;""),_xlfn.IFERROR(IF(AND(INT(E156)=E156,E156*VLOOKUP("Prix "&amp;LOWER($D156),$B$13:$C$15,2,0)=F156),"OK","KO"),"KO"),"")</f>
      </c>
      <c r="H156" s="49"/>
    </row>
    <row r="157" ht="13.65" customHeight="1">
      <c r="A157" s="16"/>
      <c r="B157" s="65"/>
      <c r="C157" s="66"/>
      <c r="D157" s="66"/>
      <c r="E157" s="67"/>
      <c r="F157" s="68"/>
      <c r="G157" t="str" s="64" cm="1">
        <f t="array" ref="G157">IF(AND(E157&lt;&gt;"",F157&lt;&gt;""),_xlfn.IFERROR(IF(AND(INT(E157)=E157,E157*VLOOKUP("Prix "&amp;LOWER($D157),$B$13:$C$15,2,0)=F157),"OK","KO"),"KO"),"")</f>
      </c>
      <c r="H157" s="49"/>
    </row>
    <row r="158" ht="13.65" customHeight="1">
      <c r="A158" s="16"/>
      <c r="B158" s="65"/>
      <c r="C158" s="66"/>
      <c r="D158" s="66"/>
      <c r="E158" s="67"/>
      <c r="F158" s="68"/>
      <c r="G158" t="str" s="64" cm="1">
        <f t="array" ref="G158">IF(AND(E158&lt;&gt;"",F158&lt;&gt;""),_xlfn.IFERROR(IF(AND(INT(E158)=E158,E158*VLOOKUP("Prix "&amp;LOWER($D158),$B$13:$C$15,2,0)=F158),"OK","KO"),"KO"),"")</f>
      </c>
      <c r="H158" s="49"/>
    </row>
    <row r="159" ht="13.65" customHeight="1">
      <c r="A159" s="16"/>
      <c r="B159" s="65"/>
      <c r="C159" s="66"/>
      <c r="D159" s="66"/>
      <c r="E159" s="67"/>
      <c r="F159" s="68"/>
      <c r="G159" t="str" s="64" cm="1">
        <f t="array" ref="G159">IF(AND(E159&lt;&gt;"",F159&lt;&gt;""),_xlfn.IFERROR(IF(AND(INT(E159)=E159,E159*VLOOKUP("Prix "&amp;LOWER($D159),$B$13:$C$15,2,0)=F159),"OK","KO"),"KO"),"")</f>
      </c>
      <c r="H159" s="49"/>
    </row>
    <row r="160" ht="13.65" customHeight="1">
      <c r="A160" s="16"/>
      <c r="B160" s="65"/>
      <c r="C160" s="66"/>
      <c r="D160" s="66"/>
      <c r="E160" s="67"/>
      <c r="F160" s="68"/>
      <c r="G160" t="str" s="64" cm="1">
        <f t="array" ref="G160">IF(AND(E160&lt;&gt;"",F160&lt;&gt;""),_xlfn.IFERROR(IF(AND(INT(E160)=E160,E160*VLOOKUP("Prix "&amp;LOWER($D160),$B$13:$C$15,2,0)=F160),"OK","KO"),"KO"),"")</f>
      </c>
      <c r="H160" s="49"/>
    </row>
    <row r="161" ht="13.65" customHeight="1">
      <c r="A161" s="16"/>
      <c r="B161" s="65"/>
      <c r="C161" s="66"/>
      <c r="D161" s="66"/>
      <c r="E161" s="67"/>
      <c r="F161" s="68"/>
      <c r="G161" t="str" s="64" cm="1">
        <f t="array" ref="G161">IF(AND(E161&lt;&gt;"",F161&lt;&gt;""),_xlfn.IFERROR(IF(AND(INT(E161)=E161,E161*VLOOKUP("Prix "&amp;LOWER($D161),$B$13:$C$15,2,0)=F161),"OK","KO"),"KO"),"")</f>
      </c>
      <c r="H161" s="49"/>
    </row>
    <row r="162" ht="13.65" customHeight="1">
      <c r="A162" s="16"/>
      <c r="B162" s="65"/>
      <c r="C162" s="66"/>
      <c r="D162" s="66"/>
      <c r="E162" s="67"/>
      <c r="F162" s="68"/>
      <c r="G162" t="str" s="64" cm="1">
        <f t="array" ref="G162">IF(AND(E162&lt;&gt;"",F162&lt;&gt;""),_xlfn.IFERROR(IF(AND(INT(E162)=E162,E162*VLOOKUP("Prix "&amp;LOWER($D162),$B$13:$C$15,2,0)=F162),"OK","KO"),"KO"),"")</f>
      </c>
      <c r="H162" s="49"/>
    </row>
    <row r="163" ht="13.65" customHeight="1">
      <c r="A163" s="16"/>
      <c r="B163" s="65"/>
      <c r="C163" s="66"/>
      <c r="D163" s="66"/>
      <c r="E163" s="67"/>
      <c r="F163" s="68"/>
      <c r="G163" t="str" s="64" cm="1">
        <f t="array" ref="G163">IF(AND(E163&lt;&gt;"",F163&lt;&gt;""),_xlfn.IFERROR(IF(AND(INT(E163)=E163,E163*VLOOKUP("Prix "&amp;LOWER($D163),$B$13:$C$15,2,0)=F163),"OK","KO"),"KO"),"")</f>
      </c>
      <c r="H163" s="49"/>
    </row>
    <row r="164" ht="13.65" customHeight="1">
      <c r="A164" s="16"/>
      <c r="B164" s="65"/>
      <c r="C164" s="66"/>
      <c r="D164" s="66"/>
      <c r="E164" s="67"/>
      <c r="F164" s="68"/>
      <c r="G164" t="str" s="64" cm="1">
        <f t="array" ref="G164">IF(AND(E164&lt;&gt;"",F164&lt;&gt;""),_xlfn.IFERROR(IF(AND(INT(E164)=E164,E164*VLOOKUP("Prix "&amp;LOWER($D164),$B$13:$C$15,2,0)=F164),"OK","KO"),"KO"),"")</f>
      </c>
      <c r="H164" s="49"/>
    </row>
    <row r="165" ht="13.65" customHeight="1">
      <c r="A165" s="16"/>
      <c r="B165" s="65"/>
      <c r="C165" s="66"/>
      <c r="D165" s="66"/>
      <c r="E165" s="67"/>
      <c r="F165" s="68"/>
      <c r="G165" t="str" s="64" cm="1">
        <f t="array" ref="G165">IF(AND(E165&lt;&gt;"",F165&lt;&gt;""),_xlfn.IFERROR(IF(AND(INT(E165)=E165,E165*VLOOKUP("Prix "&amp;LOWER($D165),$B$13:$C$15,2,0)=F165),"OK","KO"),"KO"),"")</f>
      </c>
      <c r="H165" s="49"/>
    </row>
    <row r="166" ht="13.65" customHeight="1">
      <c r="A166" s="16"/>
      <c r="B166" s="65"/>
      <c r="C166" s="66"/>
      <c r="D166" s="66"/>
      <c r="E166" s="67"/>
      <c r="F166" s="68"/>
      <c r="G166" t="str" s="64" cm="1">
        <f t="array" ref="G166">IF(AND(E166&lt;&gt;"",F166&lt;&gt;""),_xlfn.IFERROR(IF(AND(INT(E166)=E166,E166*VLOOKUP("Prix "&amp;LOWER($D166),$B$13:$C$15,2,0)=F166),"OK","KO"),"KO"),"")</f>
      </c>
      <c r="H166" s="49"/>
    </row>
    <row r="167" ht="13.65" customHeight="1">
      <c r="A167" s="16"/>
      <c r="B167" s="65"/>
      <c r="C167" s="66"/>
      <c r="D167" s="66"/>
      <c r="E167" s="67"/>
      <c r="F167" s="68"/>
      <c r="G167" t="str" s="64" cm="1">
        <f t="array" ref="G167">IF(AND(E167&lt;&gt;"",F167&lt;&gt;""),_xlfn.IFERROR(IF(AND(INT(E167)=E167,E167*VLOOKUP("Prix "&amp;LOWER($D167),$B$13:$C$15,2,0)=F167),"OK","KO"),"KO"),"")</f>
      </c>
      <c r="H167" s="49"/>
    </row>
    <row r="168" ht="13.65" customHeight="1">
      <c r="A168" s="16"/>
      <c r="B168" s="65"/>
      <c r="C168" s="66"/>
      <c r="D168" s="66"/>
      <c r="E168" s="67"/>
      <c r="F168" s="68"/>
      <c r="G168" t="str" s="64" cm="1">
        <f t="array" ref="G168">IF(AND(E168&lt;&gt;"",F168&lt;&gt;""),_xlfn.IFERROR(IF(AND(INT(E168)=E168,E168*VLOOKUP("Prix "&amp;LOWER($D168),$B$13:$C$15,2,0)=F168),"OK","KO"),"KO"),"")</f>
      </c>
      <c r="H168" s="49"/>
    </row>
    <row r="169" ht="13.65" customHeight="1">
      <c r="A169" s="16"/>
      <c r="B169" s="65"/>
      <c r="C169" s="66"/>
      <c r="D169" s="66"/>
      <c r="E169" s="67"/>
      <c r="F169" s="68"/>
      <c r="G169" t="str" s="64" cm="1">
        <f t="array" ref="G169">IF(AND(E169&lt;&gt;"",F169&lt;&gt;""),_xlfn.IFERROR(IF(AND(INT(E169)=E169,E169*VLOOKUP("Prix "&amp;LOWER($D169),$B$13:$C$15,2,0)=F169),"OK","KO"),"KO"),"")</f>
      </c>
      <c r="H169" s="49"/>
    </row>
    <row r="170" ht="13.65" customHeight="1">
      <c r="A170" s="16"/>
      <c r="B170" s="65"/>
      <c r="C170" s="66"/>
      <c r="D170" s="66"/>
      <c r="E170" s="67"/>
      <c r="F170" s="68"/>
      <c r="G170" t="str" s="64" cm="1">
        <f t="array" ref="G170">IF(AND(E170&lt;&gt;"",F170&lt;&gt;""),_xlfn.IFERROR(IF(AND(INT(E170)=E170,E170*VLOOKUP("Prix "&amp;LOWER($D170),$B$13:$C$15,2,0)=F170),"OK","KO"),"KO"),"")</f>
      </c>
      <c r="H170" s="49"/>
    </row>
    <row r="171" ht="13.65" customHeight="1">
      <c r="A171" s="16"/>
      <c r="B171" s="65"/>
      <c r="C171" s="66"/>
      <c r="D171" s="66"/>
      <c r="E171" s="67"/>
      <c r="F171" s="68"/>
      <c r="G171" t="str" s="64" cm="1">
        <f t="array" ref="G171">IF(AND(E171&lt;&gt;"",F171&lt;&gt;""),_xlfn.IFERROR(IF(AND(INT(E171)=E171,E171*VLOOKUP("Prix "&amp;LOWER($D171),$B$13:$C$15,2,0)=F171),"OK","KO"),"KO"),"")</f>
      </c>
      <c r="H171" s="49"/>
    </row>
    <row r="172" ht="13.65" customHeight="1">
      <c r="A172" s="16"/>
      <c r="B172" s="65"/>
      <c r="C172" s="66"/>
      <c r="D172" s="66"/>
      <c r="E172" s="67"/>
      <c r="F172" s="68"/>
      <c r="G172" t="str" s="64" cm="1">
        <f t="array" ref="G172">IF(AND(E172&lt;&gt;"",F172&lt;&gt;""),_xlfn.IFERROR(IF(AND(INT(E172)=E172,E172*VLOOKUP("Prix "&amp;LOWER($D172),$B$13:$C$15,2,0)=F172),"OK","KO"),"KO"),"")</f>
      </c>
      <c r="H172" s="49"/>
    </row>
    <row r="173" ht="13.65" customHeight="1">
      <c r="A173" s="16"/>
      <c r="B173" s="65"/>
      <c r="C173" s="66"/>
      <c r="D173" s="66"/>
      <c r="E173" s="67"/>
      <c r="F173" s="68"/>
      <c r="G173" t="str" s="64" cm="1">
        <f t="array" ref="G173">IF(AND(E173&lt;&gt;"",F173&lt;&gt;""),_xlfn.IFERROR(IF(AND(INT(E173)=E173,E173*VLOOKUP("Prix "&amp;LOWER($D173),$B$13:$C$15,2,0)=F173),"OK","KO"),"KO"),"")</f>
      </c>
      <c r="H173" s="49"/>
    </row>
    <row r="174" ht="13.65" customHeight="1">
      <c r="A174" s="16"/>
      <c r="B174" s="65"/>
      <c r="C174" s="66"/>
      <c r="D174" s="66"/>
      <c r="E174" s="67"/>
      <c r="F174" s="68"/>
      <c r="G174" t="str" s="64" cm="1">
        <f t="array" ref="G174">IF(AND(E174&lt;&gt;"",F174&lt;&gt;""),_xlfn.IFERROR(IF(AND(INT(E174)=E174,E174*VLOOKUP("Prix "&amp;LOWER($D174),$B$13:$C$15,2,0)=F174),"OK","KO"),"KO"),"")</f>
      </c>
      <c r="H174" s="49"/>
    </row>
    <row r="175" ht="13.65" customHeight="1">
      <c r="A175" s="16"/>
      <c r="B175" s="65"/>
      <c r="C175" s="66"/>
      <c r="D175" s="66"/>
      <c r="E175" s="67"/>
      <c r="F175" s="68"/>
      <c r="G175" t="str" s="64" cm="1">
        <f t="array" ref="G175">IF(AND(E175&lt;&gt;"",F175&lt;&gt;""),_xlfn.IFERROR(IF(AND(INT(E175)=E175,E175*VLOOKUP("Prix "&amp;LOWER($D175),$B$13:$C$15,2,0)=F175),"OK","KO"),"KO"),"")</f>
      </c>
      <c r="H175" s="49"/>
    </row>
    <row r="176" ht="13.65" customHeight="1">
      <c r="A176" s="16"/>
      <c r="B176" s="65"/>
      <c r="C176" s="66"/>
      <c r="D176" s="66"/>
      <c r="E176" s="67"/>
      <c r="F176" s="68"/>
      <c r="G176" t="str" s="64" cm="1">
        <f t="array" ref="G176">IF(AND(E176&lt;&gt;"",F176&lt;&gt;""),_xlfn.IFERROR(IF(AND(INT(E176)=E176,E176*VLOOKUP("Prix "&amp;LOWER($D176),$B$13:$C$15,2,0)=F176),"OK","KO"),"KO"),"")</f>
      </c>
      <c r="H176" s="49"/>
    </row>
    <row r="177" ht="13.65" customHeight="1">
      <c r="A177" s="16"/>
      <c r="B177" s="65"/>
      <c r="C177" s="66"/>
      <c r="D177" s="66"/>
      <c r="E177" s="67"/>
      <c r="F177" s="68"/>
      <c r="G177" t="str" s="64" cm="1">
        <f t="array" ref="G177">IF(AND(E177&lt;&gt;"",F177&lt;&gt;""),_xlfn.IFERROR(IF(AND(INT(E177)=E177,E177*VLOOKUP("Prix "&amp;LOWER($D177),$B$13:$C$15,2,0)=F177),"OK","KO"),"KO"),"")</f>
      </c>
      <c r="H177" s="49"/>
    </row>
    <row r="178" ht="13.65" customHeight="1">
      <c r="A178" s="16"/>
      <c r="B178" s="65"/>
      <c r="C178" s="66"/>
      <c r="D178" s="66"/>
      <c r="E178" s="67"/>
      <c r="F178" s="68"/>
      <c r="G178" t="str" s="64" cm="1">
        <f t="array" ref="G178">IF(AND(E178&lt;&gt;"",F178&lt;&gt;""),_xlfn.IFERROR(IF(AND(INT(E178)=E178,E178*VLOOKUP("Prix "&amp;LOWER($D178),$B$13:$C$15,2,0)=F178),"OK","KO"),"KO"),"")</f>
      </c>
      <c r="H178" s="49"/>
    </row>
    <row r="179" ht="13.65" customHeight="1">
      <c r="A179" s="16"/>
      <c r="B179" s="65"/>
      <c r="C179" s="66"/>
      <c r="D179" s="66"/>
      <c r="E179" s="67"/>
      <c r="F179" s="68"/>
      <c r="G179" t="str" s="64" cm="1">
        <f t="array" ref="G179">IF(AND(E179&lt;&gt;"",F179&lt;&gt;""),_xlfn.IFERROR(IF(AND(INT(E179)=E179,E179*VLOOKUP("Prix "&amp;LOWER($D179),$B$13:$C$15,2,0)=F179),"OK","KO"),"KO"),"")</f>
      </c>
      <c r="H179" s="49"/>
    </row>
    <row r="180" ht="13.65" customHeight="1">
      <c r="A180" s="16"/>
      <c r="B180" s="65"/>
      <c r="C180" s="66"/>
      <c r="D180" s="66"/>
      <c r="E180" s="67"/>
      <c r="F180" s="68"/>
      <c r="G180" t="str" s="64" cm="1">
        <f t="array" ref="G180">IF(AND(E180&lt;&gt;"",F180&lt;&gt;""),_xlfn.IFERROR(IF(AND(INT(E180)=E180,E180*VLOOKUP("Prix "&amp;LOWER($D180),$B$13:$C$15,2,0)=F180),"OK","KO"),"KO"),"")</f>
      </c>
      <c r="H180" s="49"/>
    </row>
    <row r="181" ht="13.65" customHeight="1">
      <c r="A181" s="16"/>
      <c r="B181" s="65"/>
      <c r="C181" s="66"/>
      <c r="D181" s="66"/>
      <c r="E181" s="67"/>
      <c r="F181" s="68"/>
      <c r="G181" t="str" s="64" cm="1">
        <f t="array" ref="G181">IF(AND(E181&lt;&gt;"",F181&lt;&gt;""),_xlfn.IFERROR(IF(AND(INT(E181)=E181,E181*VLOOKUP("Prix "&amp;LOWER($D181),$B$13:$C$15,2,0)=F181),"OK","KO"),"KO"),"")</f>
      </c>
      <c r="H181" s="49"/>
    </row>
    <row r="182" ht="13.65" customHeight="1">
      <c r="A182" s="16"/>
      <c r="B182" s="65"/>
      <c r="C182" s="66"/>
      <c r="D182" s="66"/>
      <c r="E182" s="67"/>
      <c r="F182" s="68"/>
      <c r="G182" t="str" s="64" cm="1">
        <f t="array" ref="G182">IF(AND(E182&lt;&gt;"",F182&lt;&gt;""),_xlfn.IFERROR(IF(AND(INT(E182)=E182,E182*VLOOKUP("Prix "&amp;LOWER($D182),$B$13:$C$15,2,0)=F182),"OK","KO"),"KO"),"")</f>
      </c>
      <c r="H182" s="49"/>
    </row>
    <row r="183" ht="13.65" customHeight="1">
      <c r="A183" s="16"/>
      <c r="B183" s="65"/>
      <c r="C183" s="66"/>
      <c r="D183" s="66"/>
      <c r="E183" s="67"/>
      <c r="F183" s="68"/>
      <c r="G183" t="str" s="64" cm="1">
        <f t="array" ref="G183">IF(AND(E183&lt;&gt;"",F183&lt;&gt;""),_xlfn.IFERROR(IF(AND(INT(E183)=E183,E183*VLOOKUP("Prix "&amp;LOWER($D183),$B$13:$C$15,2,0)=F183),"OK","KO"),"KO"),"")</f>
      </c>
      <c r="H183" s="49"/>
    </row>
    <row r="184" ht="13.65" customHeight="1">
      <c r="A184" s="16"/>
      <c r="B184" s="65"/>
      <c r="C184" s="66"/>
      <c r="D184" s="66"/>
      <c r="E184" s="67"/>
      <c r="F184" s="68"/>
      <c r="G184" t="str" s="64" cm="1">
        <f t="array" ref="G184">IF(AND(E184&lt;&gt;"",F184&lt;&gt;""),_xlfn.IFERROR(IF(AND(INT(E184)=E184,E184*VLOOKUP("Prix "&amp;LOWER($D184),$B$13:$C$15,2,0)=F184),"OK","KO"),"KO"),"")</f>
      </c>
      <c r="H184" s="49"/>
    </row>
    <row r="185" ht="13.65" customHeight="1">
      <c r="A185" s="16"/>
      <c r="B185" s="65"/>
      <c r="C185" s="66"/>
      <c r="D185" s="66"/>
      <c r="E185" s="67"/>
      <c r="F185" s="68"/>
      <c r="G185" t="str" s="64" cm="1">
        <f t="array" ref="G185">IF(AND(E185&lt;&gt;"",F185&lt;&gt;""),_xlfn.IFERROR(IF(AND(INT(E185)=E185,E185*VLOOKUP("Prix "&amp;LOWER($D185),$B$13:$C$15,2,0)=F185),"OK","KO"),"KO"),"")</f>
      </c>
      <c r="H185" s="49"/>
    </row>
    <row r="186" ht="13.65" customHeight="1">
      <c r="A186" s="16"/>
      <c r="B186" s="65"/>
      <c r="C186" s="66"/>
      <c r="D186" s="66"/>
      <c r="E186" s="67"/>
      <c r="F186" s="68"/>
      <c r="G186" t="str" s="64" cm="1">
        <f t="array" ref="G186">IF(AND(E186&lt;&gt;"",F186&lt;&gt;""),_xlfn.IFERROR(IF(AND(INT(E186)=E186,E186*VLOOKUP("Prix "&amp;LOWER($D186),$B$13:$C$15,2,0)=F186),"OK","KO"),"KO"),"")</f>
      </c>
      <c r="H186" s="49"/>
    </row>
    <row r="187" ht="13.65" customHeight="1">
      <c r="A187" s="16"/>
      <c r="B187" s="65"/>
      <c r="C187" s="66"/>
      <c r="D187" s="66"/>
      <c r="E187" s="67"/>
      <c r="F187" s="68"/>
      <c r="G187" t="str" s="64" cm="1">
        <f t="array" ref="G187">IF(AND(E187&lt;&gt;"",F187&lt;&gt;""),_xlfn.IFERROR(IF(AND(INT(E187)=E187,E187*VLOOKUP("Prix "&amp;LOWER($D187),$B$13:$C$15,2,0)=F187),"OK","KO"),"KO"),"")</f>
      </c>
      <c r="H187" s="49"/>
    </row>
    <row r="188" ht="13.65" customHeight="1">
      <c r="A188" s="16"/>
      <c r="B188" s="65"/>
      <c r="C188" s="66"/>
      <c r="D188" s="66"/>
      <c r="E188" s="67"/>
      <c r="F188" s="68"/>
      <c r="G188" t="str" s="64" cm="1">
        <f t="array" ref="G188">IF(AND(E188&lt;&gt;"",F188&lt;&gt;""),_xlfn.IFERROR(IF(AND(INT(E188)=E188,E188*VLOOKUP("Prix "&amp;LOWER($D188),$B$13:$C$15,2,0)=F188),"OK","KO"),"KO"),"")</f>
      </c>
      <c r="H188" s="49"/>
    </row>
    <row r="189" ht="13.65" customHeight="1">
      <c r="A189" s="16"/>
      <c r="B189" s="65"/>
      <c r="C189" s="66"/>
      <c r="D189" s="66"/>
      <c r="E189" s="67"/>
      <c r="F189" s="68"/>
      <c r="G189" t="str" s="64" cm="1">
        <f t="array" ref="G189">IF(AND(E189&lt;&gt;"",F189&lt;&gt;""),_xlfn.IFERROR(IF(AND(INT(E189)=E189,E189*VLOOKUP("Prix "&amp;LOWER($D189),$B$13:$C$15,2,0)=F189),"OK","KO"),"KO"),"")</f>
      </c>
      <c r="H189" s="49"/>
    </row>
    <row r="190" ht="13.65" customHeight="1">
      <c r="A190" s="16"/>
      <c r="B190" s="65"/>
      <c r="C190" s="66"/>
      <c r="D190" s="66"/>
      <c r="E190" s="67"/>
      <c r="F190" s="68"/>
      <c r="G190" t="str" s="64" cm="1">
        <f t="array" ref="G190">IF(AND(E190&lt;&gt;"",F190&lt;&gt;""),_xlfn.IFERROR(IF(AND(INT(E190)=E190,E190*VLOOKUP("Prix "&amp;LOWER($D190),$B$13:$C$15,2,0)=F190),"OK","KO"),"KO"),"")</f>
      </c>
      <c r="H190" s="49"/>
    </row>
    <row r="191" ht="13.65" customHeight="1">
      <c r="A191" s="16"/>
      <c r="B191" s="65"/>
      <c r="C191" s="66"/>
      <c r="D191" s="66"/>
      <c r="E191" s="67"/>
      <c r="F191" s="68"/>
      <c r="G191" t="str" s="64" cm="1">
        <f t="array" ref="G191">IF(AND(E191&lt;&gt;"",F191&lt;&gt;""),_xlfn.IFERROR(IF(AND(INT(E191)=E191,E191*VLOOKUP("Prix "&amp;LOWER($D191),$B$13:$C$15,2,0)=F191),"OK","KO"),"KO"),"")</f>
      </c>
      <c r="H191" s="49"/>
    </row>
    <row r="192" ht="13.65" customHeight="1">
      <c r="A192" s="16"/>
      <c r="B192" s="65"/>
      <c r="C192" s="66"/>
      <c r="D192" s="66"/>
      <c r="E192" s="67"/>
      <c r="F192" s="68"/>
      <c r="G192" t="str" s="64" cm="1">
        <f t="array" ref="G192">IF(AND(E192&lt;&gt;"",F192&lt;&gt;""),_xlfn.IFERROR(IF(AND(INT(E192)=E192,E192*VLOOKUP("Prix "&amp;LOWER($D192),$B$13:$C$15,2,0)=F192),"OK","KO"),"KO"),"")</f>
      </c>
      <c r="H192" s="49"/>
    </row>
    <row r="193" ht="13.65" customHeight="1">
      <c r="A193" s="16"/>
      <c r="B193" s="65"/>
      <c r="C193" s="66"/>
      <c r="D193" s="66"/>
      <c r="E193" s="67"/>
      <c r="F193" s="68"/>
      <c r="G193" t="str" s="64" cm="1">
        <f t="array" ref="G193">IF(AND(E193&lt;&gt;"",F193&lt;&gt;""),_xlfn.IFERROR(IF(AND(INT(E193)=E193,E193*VLOOKUP("Prix "&amp;LOWER($D193),$B$13:$C$15,2,0)=F193),"OK","KO"),"KO"),"")</f>
      </c>
      <c r="H193" s="49"/>
    </row>
    <row r="194" ht="13.65" customHeight="1">
      <c r="A194" s="16"/>
      <c r="B194" s="65"/>
      <c r="C194" s="66"/>
      <c r="D194" s="66"/>
      <c r="E194" s="67"/>
      <c r="F194" s="68"/>
      <c r="G194" t="str" s="64" cm="1">
        <f t="array" ref="G194">IF(AND(E194&lt;&gt;"",F194&lt;&gt;""),_xlfn.IFERROR(IF(AND(INT(E194)=E194,E194*VLOOKUP("Prix "&amp;LOWER($D194),$B$13:$C$15,2,0)=F194),"OK","KO"),"KO"),"")</f>
      </c>
      <c r="H194" s="49"/>
    </row>
    <row r="195" ht="13.65" customHeight="1">
      <c r="A195" s="16"/>
      <c r="B195" s="65"/>
      <c r="C195" s="66"/>
      <c r="D195" s="66"/>
      <c r="E195" s="67"/>
      <c r="F195" s="68"/>
      <c r="G195" t="str" s="64" cm="1">
        <f t="array" ref="G195">IF(AND(E195&lt;&gt;"",F195&lt;&gt;""),_xlfn.IFERROR(IF(AND(INT(E195)=E195,E195*VLOOKUP("Prix "&amp;LOWER($D195),$B$13:$C$15,2,0)=F195),"OK","KO"),"KO"),"")</f>
      </c>
      <c r="H195" s="49"/>
    </row>
    <row r="196" ht="13.65" customHeight="1">
      <c r="A196" s="16"/>
      <c r="B196" s="65"/>
      <c r="C196" s="66"/>
      <c r="D196" s="66"/>
      <c r="E196" s="67"/>
      <c r="F196" s="68"/>
      <c r="G196" t="str" s="64" cm="1">
        <f t="array" ref="G196">IF(AND(E196&lt;&gt;"",F196&lt;&gt;""),_xlfn.IFERROR(IF(AND(INT(E196)=E196,E196*VLOOKUP("Prix "&amp;LOWER($D196),$B$13:$C$15,2,0)=F196),"OK","KO"),"KO"),"")</f>
      </c>
      <c r="H196" s="49"/>
    </row>
    <row r="197" ht="13.65" customHeight="1">
      <c r="A197" s="16"/>
      <c r="B197" s="65"/>
      <c r="C197" s="66"/>
      <c r="D197" s="66"/>
      <c r="E197" s="67"/>
      <c r="F197" s="68"/>
      <c r="G197" t="str" s="64" cm="1">
        <f t="array" ref="G197">IF(AND(E197&lt;&gt;"",F197&lt;&gt;""),_xlfn.IFERROR(IF(AND(INT(E197)=E197,E197*VLOOKUP("Prix "&amp;LOWER($D197),$B$13:$C$15,2,0)=F197),"OK","KO"),"KO"),"")</f>
      </c>
      <c r="H197" s="49"/>
    </row>
    <row r="198" ht="13.65" customHeight="1">
      <c r="A198" s="16"/>
      <c r="B198" s="65"/>
      <c r="C198" s="66"/>
      <c r="D198" s="66"/>
      <c r="E198" s="67"/>
      <c r="F198" s="68"/>
      <c r="G198" t="str" s="64" cm="1">
        <f t="array" ref="G198">IF(AND(E198&lt;&gt;"",F198&lt;&gt;""),_xlfn.IFERROR(IF(AND(INT(E198)=E198,E198*VLOOKUP("Prix "&amp;LOWER($D198),$B$13:$C$15,2,0)=F198),"OK","KO"),"KO"),"")</f>
      </c>
      <c r="H198" s="49"/>
    </row>
    <row r="199" ht="13.65" customHeight="1">
      <c r="A199" s="16"/>
      <c r="B199" s="65"/>
      <c r="C199" s="66"/>
      <c r="D199" s="66"/>
      <c r="E199" s="67"/>
      <c r="F199" s="68"/>
      <c r="G199" t="str" s="64" cm="1">
        <f t="array" ref="G199">IF(AND(E199&lt;&gt;"",F199&lt;&gt;""),_xlfn.IFERROR(IF(AND(INT(E199)=E199,E199*VLOOKUP("Prix "&amp;LOWER($D199),$B$13:$C$15,2,0)=F199),"OK","KO"),"KO"),"")</f>
      </c>
      <c r="H199" s="49"/>
    </row>
    <row r="200" ht="13.65" customHeight="1">
      <c r="A200" s="16"/>
      <c r="B200" s="65"/>
      <c r="C200" s="66"/>
      <c r="D200" s="66"/>
      <c r="E200" s="67"/>
      <c r="F200" s="68"/>
      <c r="G200" t="str" s="64" cm="1">
        <f t="array" ref="G200">IF(AND(E200&lt;&gt;"",F200&lt;&gt;""),_xlfn.IFERROR(IF(AND(INT(E200)=E200,E200*VLOOKUP("Prix "&amp;LOWER($D200),$B$13:$C$15,2,0)=F200),"OK","KO"),"KO"),"")</f>
      </c>
      <c r="H200" s="49"/>
    </row>
    <row r="201" ht="13.65" customHeight="1">
      <c r="A201" s="16"/>
      <c r="B201" s="65"/>
      <c r="C201" s="66"/>
      <c r="D201" s="66"/>
      <c r="E201" s="67"/>
      <c r="F201" s="68"/>
      <c r="G201" t="str" s="64" cm="1">
        <f t="array" ref="G201">IF(AND(E201&lt;&gt;"",F201&lt;&gt;""),_xlfn.IFERROR(IF(AND(INT(E201)=E201,E201*VLOOKUP("Prix "&amp;LOWER($D201),$B$13:$C$15,2,0)=F201),"OK","KO"),"KO"),"")</f>
      </c>
      <c r="H201" s="49"/>
    </row>
    <row r="202" ht="13.65" customHeight="1">
      <c r="A202" s="16"/>
      <c r="B202" s="65"/>
      <c r="C202" s="66"/>
      <c r="D202" s="66"/>
      <c r="E202" s="67"/>
      <c r="F202" s="68"/>
      <c r="G202" t="str" s="64" cm="1">
        <f t="array" ref="G202">IF(AND(E202&lt;&gt;"",F202&lt;&gt;""),_xlfn.IFERROR(IF(AND(INT(E202)=E202,E202*VLOOKUP("Prix "&amp;LOWER($D202),$B$13:$C$15,2,0)=F202),"OK","KO"),"KO"),"")</f>
      </c>
      <c r="H202" s="49"/>
    </row>
    <row r="203" ht="13.65" customHeight="1">
      <c r="A203" s="16"/>
      <c r="B203" s="65"/>
      <c r="C203" s="66"/>
      <c r="D203" s="66"/>
      <c r="E203" s="67"/>
      <c r="F203" s="68"/>
      <c r="G203" t="str" s="64" cm="1">
        <f t="array" ref="G203">IF(AND(E203&lt;&gt;"",F203&lt;&gt;""),_xlfn.IFERROR(IF(AND(INT(E203)=E203,E203*VLOOKUP("Prix "&amp;LOWER($D203),$B$13:$C$15,2,0)=F203),"OK","KO"),"KO"),"")</f>
      </c>
      <c r="H203" s="49"/>
    </row>
    <row r="204" ht="13.65" customHeight="1">
      <c r="A204" s="16"/>
      <c r="B204" s="65"/>
      <c r="C204" s="66"/>
      <c r="D204" s="66"/>
      <c r="E204" s="67"/>
      <c r="F204" s="68"/>
      <c r="G204" t="str" s="64" cm="1">
        <f t="array" ref="G204">IF(AND(E204&lt;&gt;"",F204&lt;&gt;""),_xlfn.IFERROR(IF(AND(INT(E204)=E204,E204*VLOOKUP("Prix "&amp;LOWER($D204),$B$13:$C$15,2,0)=F204),"OK","KO"),"KO"),"")</f>
      </c>
      <c r="H204" s="49"/>
    </row>
    <row r="205" ht="13.65" customHeight="1">
      <c r="A205" s="16"/>
      <c r="B205" s="65"/>
      <c r="C205" s="66"/>
      <c r="D205" s="66"/>
      <c r="E205" s="67"/>
      <c r="F205" s="68"/>
      <c r="G205" t="str" s="64" cm="1">
        <f t="array" ref="G205">IF(AND(E205&lt;&gt;"",F205&lt;&gt;""),_xlfn.IFERROR(IF(AND(INT(E205)=E205,E205*VLOOKUP("Prix "&amp;LOWER($D205),$B$13:$C$15,2,0)=F205),"OK","KO"),"KO"),"")</f>
      </c>
      <c r="H205" s="49"/>
    </row>
    <row r="206" ht="13.65" customHeight="1">
      <c r="A206" s="16"/>
      <c r="B206" s="65"/>
      <c r="C206" s="66"/>
      <c r="D206" s="66"/>
      <c r="E206" s="67"/>
      <c r="F206" s="68"/>
      <c r="G206" t="str" s="64" cm="1">
        <f t="array" ref="G206">IF(AND(E206&lt;&gt;"",F206&lt;&gt;""),_xlfn.IFERROR(IF(AND(INT(E206)=E206,E206*VLOOKUP("Prix "&amp;LOWER($D206),$B$13:$C$15,2,0)=F206),"OK","KO"),"KO"),"")</f>
      </c>
      <c r="H206" s="49"/>
    </row>
    <row r="207" ht="13.65" customHeight="1">
      <c r="A207" s="16"/>
      <c r="B207" s="65"/>
      <c r="C207" s="66"/>
      <c r="D207" s="66"/>
      <c r="E207" s="67"/>
      <c r="F207" s="68"/>
      <c r="G207" t="str" s="64" cm="1">
        <f t="array" ref="G207">IF(AND(E207&lt;&gt;"",F207&lt;&gt;""),_xlfn.IFERROR(IF(AND(INT(E207)=E207,E207*VLOOKUP("Prix "&amp;LOWER($D207),$B$13:$C$15,2,0)=F207),"OK","KO"),"KO"),"")</f>
      </c>
      <c r="H207" s="49"/>
    </row>
    <row r="208" ht="13.65" customHeight="1">
      <c r="A208" s="16"/>
      <c r="B208" s="65"/>
      <c r="C208" s="66"/>
      <c r="D208" s="66"/>
      <c r="E208" s="67"/>
      <c r="F208" s="68"/>
      <c r="G208" t="str" s="64" cm="1">
        <f t="array" ref="G208">IF(AND(E208&lt;&gt;"",F208&lt;&gt;""),_xlfn.IFERROR(IF(AND(INT(E208)=E208,E208*VLOOKUP("Prix "&amp;LOWER($D208),$B$13:$C$15,2,0)=F208),"OK","KO"),"KO"),"")</f>
      </c>
      <c r="H208" s="49"/>
    </row>
    <row r="209" ht="13.65" customHeight="1">
      <c r="A209" s="16"/>
      <c r="B209" s="65"/>
      <c r="C209" s="66"/>
      <c r="D209" s="66"/>
      <c r="E209" s="67"/>
      <c r="F209" s="68"/>
      <c r="G209" t="str" s="64" cm="1">
        <f t="array" ref="G209">IF(AND(E209&lt;&gt;"",F209&lt;&gt;""),_xlfn.IFERROR(IF(AND(INT(E209)=E209,E209*VLOOKUP("Prix "&amp;LOWER($D209),$B$13:$C$15,2,0)=F209),"OK","KO"),"KO"),"")</f>
      </c>
      <c r="H209" s="49"/>
    </row>
    <row r="210" ht="13.65" customHeight="1">
      <c r="A210" s="16"/>
      <c r="B210" s="65"/>
      <c r="C210" s="66"/>
      <c r="D210" s="66"/>
      <c r="E210" s="67"/>
      <c r="F210" s="68"/>
      <c r="G210" t="str" s="64" cm="1">
        <f t="array" ref="G210">IF(AND(E210&lt;&gt;"",F210&lt;&gt;""),_xlfn.IFERROR(IF(AND(INT(E210)=E210,E210*VLOOKUP("Prix "&amp;LOWER($D210),$B$13:$C$15,2,0)=F210),"OK","KO"),"KO"),"")</f>
      </c>
      <c r="H210" s="49"/>
    </row>
    <row r="211" ht="13.65" customHeight="1">
      <c r="A211" s="16"/>
      <c r="B211" s="65"/>
      <c r="C211" s="66"/>
      <c r="D211" s="66"/>
      <c r="E211" s="67"/>
      <c r="F211" s="68"/>
      <c r="G211" t="str" s="64" cm="1">
        <f t="array" ref="G211">IF(AND(E211&lt;&gt;"",F211&lt;&gt;""),_xlfn.IFERROR(IF(AND(INT(E211)=E211,E211*VLOOKUP("Prix "&amp;LOWER($D211),$B$13:$C$15,2,0)=F211),"OK","KO"),"KO"),"")</f>
      </c>
      <c r="H211" s="49"/>
    </row>
    <row r="212" ht="13.65" customHeight="1">
      <c r="A212" s="16"/>
      <c r="B212" s="65"/>
      <c r="C212" s="66"/>
      <c r="D212" s="66"/>
      <c r="E212" s="67"/>
      <c r="F212" s="68"/>
      <c r="G212" t="str" s="64" cm="1">
        <f t="array" ref="G212">IF(AND(E212&lt;&gt;"",F212&lt;&gt;""),_xlfn.IFERROR(IF(AND(INT(E212)=E212,E212*VLOOKUP("Prix "&amp;LOWER($D212),$B$13:$C$15,2,0)=F212),"OK","KO"),"KO"),"")</f>
      </c>
      <c r="H212" s="49"/>
    </row>
    <row r="213" ht="13.65" customHeight="1">
      <c r="A213" s="16"/>
      <c r="B213" s="65"/>
      <c r="C213" s="66"/>
      <c r="D213" s="66"/>
      <c r="E213" s="67"/>
      <c r="F213" s="68"/>
      <c r="G213" t="str" s="64" cm="1">
        <f t="array" ref="G213">IF(AND(E213&lt;&gt;"",F213&lt;&gt;""),_xlfn.IFERROR(IF(AND(INT(E213)=E213,E213*VLOOKUP("Prix "&amp;LOWER($D213),$B$13:$C$15,2,0)=F213),"OK","KO"),"KO"),"")</f>
      </c>
      <c r="H213" s="49"/>
    </row>
    <row r="214" ht="13.65" customHeight="1">
      <c r="A214" s="16"/>
      <c r="B214" s="65"/>
      <c r="C214" s="66"/>
      <c r="D214" s="66"/>
      <c r="E214" s="67"/>
      <c r="F214" s="68"/>
      <c r="G214" t="str" s="64" cm="1">
        <f t="array" ref="G214">IF(AND(E214&lt;&gt;"",F214&lt;&gt;""),_xlfn.IFERROR(IF(AND(INT(E214)=E214,E214*VLOOKUP("Prix "&amp;LOWER($D214),$B$13:$C$15,2,0)=F214),"OK","KO"),"KO"),"")</f>
      </c>
      <c r="H214" s="49"/>
    </row>
    <row r="215" ht="13.65" customHeight="1">
      <c r="A215" s="16"/>
      <c r="B215" s="65"/>
      <c r="C215" s="66"/>
      <c r="D215" s="66"/>
      <c r="E215" s="67"/>
      <c r="F215" s="68"/>
      <c r="G215" t="str" s="64" cm="1">
        <f t="array" ref="G215">IF(AND(E215&lt;&gt;"",F215&lt;&gt;""),_xlfn.IFERROR(IF(AND(INT(E215)=E215,E215*VLOOKUP("Prix "&amp;LOWER($D215),$B$13:$C$15,2,0)=F215),"OK","KO"),"KO"),"")</f>
      </c>
      <c r="H215" s="49"/>
    </row>
    <row r="216" ht="13.65" customHeight="1">
      <c r="A216" s="16"/>
      <c r="B216" s="65"/>
      <c r="C216" s="66"/>
      <c r="D216" s="66"/>
      <c r="E216" s="67"/>
      <c r="F216" s="68"/>
      <c r="G216" t="str" s="64" cm="1">
        <f t="array" ref="G216">IF(AND(E216&lt;&gt;"",F216&lt;&gt;""),_xlfn.IFERROR(IF(AND(INT(E216)=E216,E216*VLOOKUP("Prix "&amp;LOWER($D216),$B$13:$C$15,2,0)=F216),"OK","KO"),"KO"),"")</f>
      </c>
      <c r="H216" s="49"/>
    </row>
    <row r="217" ht="13.65" customHeight="1">
      <c r="A217" s="16"/>
      <c r="B217" s="65"/>
      <c r="C217" s="66"/>
      <c r="D217" s="66"/>
      <c r="E217" s="67"/>
      <c r="F217" s="68"/>
      <c r="G217" t="str" s="64" cm="1">
        <f t="array" ref="G217">IF(AND(E217&lt;&gt;"",F217&lt;&gt;""),_xlfn.IFERROR(IF(AND(INT(E217)=E217,E217*VLOOKUP("Prix "&amp;LOWER($D217),$B$13:$C$15,2,0)=F217),"OK","KO"),"KO"),"")</f>
      </c>
      <c r="H217" s="49"/>
    </row>
    <row r="218" ht="13.65" customHeight="1">
      <c r="A218" s="16"/>
      <c r="B218" s="65"/>
      <c r="C218" s="66"/>
      <c r="D218" s="66"/>
      <c r="E218" s="67"/>
      <c r="F218" s="68"/>
      <c r="G218" t="str" s="64" cm="1">
        <f t="array" ref="G218">IF(AND(E218&lt;&gt;"",F218&lt;&gt;""),_xlfn.IFERROR(IF(AND(INT(E218)=E218,E218*VLOOKUP("Prix "&amp;LOWER($D218),$B$13:$C$15,2,0)=F218),"OK","KO"),"KO"),"")</f>
      </c>
      <c r="H218" s="49"/>
    </row>
    <row r="219" ht="13.65" customHeight="1">
      <c r="A219" s="16"/>
      <c r="B219" s="65"/>
      <c r="C219" s="66"/>
      <c r="D219" s="66"/>
      <c r="E219" s="67"/>
      <c r="F219" s="68"/>
      <c r="G219" t="str" s="64" cm="1">
        <f t="array" ref="G219">IF(AND(E219&lt;&gt;"",F219&lt;&gt;""),_xlfn.IFERROR(IF(AND(INT(E219)=E219,E219*VLOOKUP("Prix "&amp;LOWER($D219),$B$13:$C$15,2,0)=F219),"OK","KO"),"KO"),"")</f>
      </c>
      <c r="H219" s="49"/>
    </row>
    <row r="220" ht="13.65" customHeight="1">
      <c r="A220" s="16"/>
      <c r="B220" s="65"/>
      <c r="C220" s="66"/>
      <c r="D220" s="66"/>
      <c r="E220" s="67"/>
      <c r="F220" s="68"/>
      <c r="G220" t="str" s="64" cm="1">
        <f t="array" ref="G220">IF(AND(E220&lt;&gt;"",F220&lt;&gt;""),_xlfn.IFERROR(IF(AND(INT(E220)=E220,E220*VLOOKUP("Prix "&amp;LOWER($D220),$B$13:$C$15,2,0)=F220),"OK","KO"),"KO"),"")</f>
      </c>
      <c r="H220" s="49"/>
    </row>
    <row r="221" ht="13.65" customHeight="1">
      <c r="A221" s="16"/>
      <c r="B221" s="65"/>
      <c r="C221" s="66"/>
      <c r="D221" s="66"/>
      <c r="E221" s="67"/>
      <c r="F221" s="68"/>
      <c r="G221" t="str" s="64" cm="1">
        <f t="array" ref="G221">IF(AND(E221&lt;&gt;"",F221&lt;&gt;""),_xlfn.IFERROR(IF(AND(INT(E221)=E221,E221*VLOOKUP("Prix "&amp;LOWER($D221),$B$13:$C$15,2,0)=F221),"OK","KO"),"KO"),"")</f>
      </c>
      <c r="H221" s="49"/>
    </row>
    <row r="222" ht="13.65" customHeight="1">
      <c r="A222" s="16"/>
      <c r="B222" s="65"/>
      <c r="C222" s="66"/>
      <c r="D222" s="66"/>
      <c r="E222" s="67"/>
      <c r="F222" s="68"/>
      <c r="G222" t="str" s="64" cm="1">
        <f t="array" ref="G222">IF(AND(E222&lt;&gt;"",F222&lt;&gt;""),_xlfn.IFERROR(IF(AND(INT(E222)=E222,E222*VLOOKUP("Prix "&amp;LOWER($D222),$B$13:$C$15,2,0)=F222),"OK","KO"),"KO"),"")</f>
      </c>
      <c r="H222" s="49"/>
    </row>
    <row r="223" ht="13.65" customHeight="1">
      <c r="A223" s="16"/>
      <c r="B223" s="65"/>
      <c r="C223" s="66"/>
      <c r="D223" s="66"/>
      <c r="E223" s="67"/>
      <c r="F223" s="68"/>
      <c r="G223" t="str" s="64" cm="1">
        <f t="array" ref="G223">IF(AND(E223&lt;&gt;"",F223&lt;&gt;""),_xlfn.IFERROR(IF(AND(INT(E223)=E223,E223*VLOOKUP("Prix "&amp;LOWER($D223),$B$13:$C$15,2,0)=F223),"OK","KO"),"KO"),"")</f>
      </c>
      <c r="H223" s="49"/>
    </row>
    <row r="224" ht="13.65" customHeight="1">
      <c r="A224" s="16"/>
      <c r="B224" s="65"/>
      <c r="C224" s="66"/>
      <c r="D224" s="66"/>
      <c r="E224" s="67"/>
      <c r="F224" s="68"/>
      <c r="G224" t="str" s="64" cm="1">
        <f t="array" ref="G224">IF(AND(E224&lt;&gt;"",F224&lt;&gt;""),_xlfn.IFERROR(IF(AND(INT(E224)=E224,E224*VLOOKUP("Prix "&amp;LOWER($D224),$B$13:$C$15,2,0)=F224),"OK","KO"),"KO"),"")</f>
      </c>
      <c r="H224" s="49"/>
    </row>
    <row r="225" ht="13.65" customHeight="1">
      <c r="A225" s="16"/>
      <c r="B225" s="65"/>
      <c r="C225" s="66"/>
      <c r="D225" s="66"/>
      <c r="E225" s="67"/>
      <c r="F225" s="68"/>
      <c r="G225" t="str" s="64" cm="1">
        <f t="array" ref="G225">IF(AND(E225&lt;&gt;"",F225&lt;&gt;""),_xlfn.IFERROR(IF(AND(INT(E225)=E225,E225*VLOOKUP("Prix "&amp;LOWER($D225),$B$13:$C$15,2,0)=F225),"OK","KO"),"KO"),"")</f>
      </c>
      <c r="H225" s="49"/>
    </row>
    <row r="226" ht="13.65" customHeight="1">
      <c r="A226" s="16"/>
      <c r="B226" s="65"/>
      <c r="C226" s="66"/>
      <c r="D226" s="66"/>
      <c r="E226" s="67"/>
      <c r="F226" s="68"/>
      <c r="G226" t="str" s="64" cm="1">
        <f t="array" ref="G226">IF(AND(E226&lt;&gt;"",F226&lt;&gt;""),_xlfn.IFERROR(IF(AND(INT(E226)=E226,E226*VLOOKUP("Prix "&amp;LOWER($D226),$B$13:$C$15,2,0)=F226),"OK","KO"),"KO"),"")</f>
      </c>
      <c r="H226" s="49"/>
    </row>
    <row r="227" ht="13.65" customHeight="1">
      <c r="A227" s="16"/>
      <c r="B227" s="65"/>
      <c r="C227" s="66"/>
      <c r="D227" s="66"/>
      <c r="E227" s="67"/>
      <c r="F227" s="68"/>
      <c r="G227" t="str" s="64" cm="1">
        <f t="array" ref="G227">IF(AND(E227&lt;&gt;"",F227&lt;&gt;""),_xlfn.IFERROR(IF(AND(INT(E227)=E227,E227*VLOOKUP("Prix "&amp;LOWER($D227),$B$13:$C$15,2,0)=F227),"OK","KO"),"KO"),"")</f>
      </c>
      <c r="H227" s="49"/>
    </row>
    <row r="228" ht="13.65" customHeight="1">
      <c r="A228" s="16"/>
      <c r="B228" s="65"/>
      <c r="C228" s="66"/>
      <c r="D228" s="66"/>
      <c r="E228" s="67"/>
      <c r="F228" s="68"/>
      <c r="G228" t="str" s="64" cm="1">
        <f t="array" ref="G228">IF(AND(E228&lt;&gt;"",F228&lt;&gt;""),_xlfn.IFERROR(IF(AND(INT(E228)=E228,E228*VLOOKUP("Prix "&amp;LOWER($D228),$B$13:$C$15,2,0)=F228),"OK","KO"),"KO"),"")</f>
      </c>
      <c r="H228" s="49"/>
    </row>
    <row r="229" ht="13.65" customHeight="1">
      <c r="A229" s="16"/>
      <c r="B229" s="65"/>
      <c r="C229" s="66"/>
      <c r="D229" s="66"/>
      <c r="E229" s="67"/>
      <c r="F229" s="68"/>
      <c r="G229" t="str" s="64" cm="1">
        <f t="array" ref="G229">IF(AND(E229&lt;&gt;"",F229&lt;&gt;""),_xlfn.IFERROR(IF(AND(INT(E229)=E229,E229*VLOOKUP("Prix "&amp;LOWER($D229),$B$13:$C$15,2,0)=F229),"OK","KO"),"KO"),"")</f>
      </c>
      <c r="H229" s="49"/>
    </row>
    <row r="230" ht="13.65" customHeight="1">
      <c r="A230" s="16"/>
      <c r="B230" s="65"/>
      <c r="C230" s="66"/>
      <c r="D230" s="66"/>
      <c r="E230" s="67"/>
      <c r="F230" s="68"/>
      <c r="G230" t="str" s="64" cm="1">
        <f t="array" ref="G230">IF(AND(E230&lt;&gt;"",F230&lt;&gt;""),_xlfn.IFERROR(IF(AND(INT(E230)=E230,E230*VLOOKUP("Prix "&amp;LOWER($D230),$B$13:$C$15,2,0)=F230),"OK","KO"),"KO"),"")</f>
      </c>
      <c r="H230" s="49"/>
    </row>
    <row r="231" ht="13.65" customHeight="1">
      <c r="A231" s="16"/>
      <c r="B231" s="65"/>
      <c r="C231" s="66"/>
      <c r="D231" s="66"/>
      <c r="E231" s="67"/>
      <c r="F231" s="68"/>
      <c r="G231" t="str" s="64" cm="1">
        <f t="array" ref="G231">IF(AND(E231&lt;&gt;"",F231&lt;&gt;""),_xlfn.IFERROR(IF(AND(INT(E231)=E231,E231*VLOOKUP("Prix "&amp;LOWER($D231),$B$13:$C$15,2,0)=F231),"OK","KO"),"KO"),"")</f>
      </c>
      <c r="H231" s="49"/>
    </row>
    <row r="232" ht="13.65" customHeight="1">
      <c r="A232" s="16"/>
      <c r="B232" s="65"/>
      <c r="C232" s="66"/>
      <c r="D232" s="66"/>
      <c r="E232" s="67"/>
      <c r="F232" s="68"/>
      <c r="G232" t="str" s="64" cm="1">
        <f t="array" ref="G232">IF(AND(E232&lt;&gt;"",F232&lt;&gt;""),_xlfn.IFERROR(IF(AND(INT(E232)=E232,E232*VLOOKUP("Prix "&amp;LOWER($D232),$B$13:$C$15,2,0)=F232),"OK","KO"),"KO"),"")</f>
      </c>
      <c r="H232" s="49"/>
    </row>
    <row r="233" ht="13.65" customHeight="1">
      <c r="A233" s="16"/>
      <c r="B233" s="65"/>
      <c r="C233" s="66"/>
      <c r="D233" s="66"/>
      <c r="E233" s="67"/>
      <c r="F233" s="68"/>
      <c r="G233" t="str" s="64" cm="1">
        <f t="array" ref="G233">IF(AND(E233&lt;&gt;"",F233&lt;&gt;""),_xlfn.IFERROR(IF(AND(INT(E233)=E233,E233*VLOOKUP("Prix "&amp;LOWER($D233),$B$13:$C$15,2,0)=F233),"OK","KO"),"KO"),"")</f>
      </c>
      <c r="H233" s="49"/>
    </row>
    <row r="234" ht="13.65" customHeight="1">
      <c r="A234" s="16"/>
      <c r="B234" s="65"/>
      <c r="C234" s="66"/>
      <c r="D234" s="66"/>
      <c r="E234" s="67"/>
      <c r="F234" s="68"/>
      <c r="G234" t="str" s="64" cm="1">
        <f t="array" ref="G234">IF(AND(E234&lt;&gt;"",F234&lt;&gt;""),_xlfn.IFERROR(IF(AND(INT(E234)=E234,E234*VLOOKUP("Prix "&amp;LOWER($D234),$B$13:$C$15,2,0)=F234),"OK","KO"),"KO"),"")</f>
      </c>
      <c r="H234" s="49"/>
    </row>
    <row r="235" ht="13.65" customHeight="1">
      <c r="A235" s="16"/>
      <c r="B235" s="65"/>
      <c r="C235" s="66"/>
      <c r="D235" s="66"/>
      <c r="E235" s="67"/>
      <c r="F235" s="68"/>
      <c r="G235" t="str" s="64" cm="1">
        <f t="array" ref="G235">IF(AND(E235&lt;&gt;"",F235&lt;&gt;""),_xlfn.IFERROR(IF(AND(INT(E235)=E235,E235*VLOOKUP("Prix "&amp;LOWER($D235),$B$13:$C$15,2,0)=F235),"OK","KO"),"KO"),"")</f>
      </c>
      <c r="H235" s="49"/>
    </row>
    <row r="236" ht="13.65" customHeight="1">
      <c r="A236" s="16"/>
      <c r="B236" s="65"/>
      <c r="C236" s="66"/>
      <c r="D236" s="66"/>
      <c r="E236" s="67"/>
      <c r="F236" s="68"/>
      <c r="G236" t="str" s="64" cm="1">
        <f t="array" ref="G236">IF(AND(E236&lt;&gt;"",F236&lt;&gt;""),_xlfn.IFERROR(IF(AND(INT(E236)=E236,E236*VLOOKUP("Prix "&amp;LOWER($D236),$B$13:$C$15,2,0)=F236),"OK","KO"),"KO"),"")</f>
      </c>
      <c r="H236" s="49"/>
    </row>
    <row r="237" ht="13.65" customHeight="1">
      <c r="A237" s="16"/>
      <c r="B237" s="65"/>
      <c r="C237" s="66"/>
      <c r="D237" s="66"/>
      <c r="E237" s="67"/>
      <c r="F237" s="68"/>
      <c r="G237" t="str" s="64" cm="1">
        <f t="array" ref="G237">IF(AND(E237&lt;&gt;"",F237&lt;&gt;""),_xlfn.IFERROR(IF(AND(INT(E237)=E237,E237*VLOOKUP("Prix "&amp;LOWER($D237),$B$13:$C$15,2,0)=F237),"OK","KO"),"KO"),"")</f>
      </c>
      <c r="H237" s="49"/>
    </row>
    <row r="238" ht="13.65" customHeight="1">
      <c r="A238" s="16"/>
      <c r="B238" s="65"/>
      <c r="C238" s="66"/>
      <c r="D238" s="66"/>
      <c r="E238" s="67"/>
      <c r="F238" s="68"/>
      <c r="G238" t="str" s="64" cm="1">
        <f t="array" ref="G238">IF(AND(E238&lt;&gt;"",F238&lt;&gt;""),_xlfn.IFERROR(IF(AND(INT(E238)=E238,E238*VLOOKUP("Prix "&amp;LOWER($D238),$B$13:$C$15,2,0)=F238),"OK","KO"),"KO"),"")</f>
      </c>
      <c r="H238" s="49"/>
    </row>
    <row r="239" ht="13.65" customHeight="1">
      <c r="A239" s="16"/>
      <c r="B239" s="65"/>
      <c r="C239" s="66"/>
      <c r="D239" s="66"/>
      <c r="E239" s="67"/>
      <c r="F239" s="68"/>
      <c r="G239" t="str" s="64" cm="1">
        <f t="array" ref="G239">IF(AND(E239&lt;&gt;"",F239&lt;&gt;""),_xlfn.IFERROR(IF(AND(INT(E239)=E239,E239*VLOOKUP("Prix "&amp;LOWER($D239),$B$13:$C$15,2,0)=F239),"OK","KO"),"KO"),"")</f>
      </c>
      <c r="H239" s="49"/>
    </row>
    <row r="240" ht="13.65" customHeight="1">
      <c r="A240" s="16"/>
      <c r="B240" s="65"/>
      <c r="C240" s="66"/>
      <c r="D240" s="66"/>
      <c r="E240" s="67"/>
      <c r="F240" s="68"/>
      <c r="G240" t="str" s="64" cm="1">
        <f t="array" ref="G240">IF(AND(E240&lt;&gt;"",F240&lt;&gt;""),_xlfn.IFERROR(IF(AND(INT(E240)=E240,E240*VLOOKUP("Prix "&amp;LOWER($D240),$B$13:$C$15,2,0)=F240),"OK","KO"),"KO"),"")</f>
      </c>
      <c r="H240" s="49"/>
    </row>
    <row r="241" ht="13.65" customHeight="1">
      <c r="A241" s="16"/>
      <c r="B241" s="65"/>
      <c r="C241" s="66"/>
      <c r="D241" s="66"/>
      <c r="E241" s="67"/>
      <c r="F241" s="68"/>
      <c r="G241" t="str" s="64" cm="1">
        <f t="array" ref="G241">IF(AND(E241&lt;&gt;"",F241&lt;&gt;""),_xlfn.IFERROR(IF(AND(INT(E241)=E241,E241*VLOOKUP("Prix "&amp;LOWER($D241),$B$13:$C$15,2,0)=F241),"OK","KO"),"KO"),"")</f>
      </c>
      <c r="H241" s="49"/>
    </row>
    <row r="242" ht="13.65" customHeight="1">
      <c r="A242" s="16"/>
      <c r="B242" s="65"/>
      <c r="C242" s="66"/>
      <c r="D242" s="66"/>
      <c r="E242" s="67"/>
      <c r="F242" s="68"/>
      <c r="G242" t="str" s="64" cm="1">
        <f t="array" ref="G242">IF(AND(E242&lt;&gt;"",F242&lt;&gt;""),_xlfn.IFERROR(IF(AND(INT(E242)=E242,E242*VLOOKUP("Prix "&amp;LOWER($D242),$B$13:$C$15,2,0)=F242),"OK","KO"),"KO"),"")</f>
      </c>
      <c r="H242" s="49"/>
    </row>
    <row r="243" ht="13.65" customHeight="1">
      <c r="A243" s="16"/>
      <c r="B243" s="65"/>
      <c r="C243" s="66"/>
      <c r="D243" s="66"/>
      <c r="E243" s="67"/>
      <c r="F243" s="68"/>
      <c r="G243" t="str" s="64" cm="1">
        <f t="array" ref="G243">IF(AND(E243&lt;&gt;"",F243&lt;&gt;""),_xlfn.IFERROR(IF(AND(INT(E243)=E243,E243*VLOOKUP("Prix "&amp;LOWER($D243),$B$13:$C$15,2,0)=F243),"OK","KO"),"KO"),"")</f>
      </c>
      <c r="H243" s="49"/>
    </row>
    <row r="244" ht="13.65" customHeight="1">
      <c r="A244" s="16"/>
      <c r="B244" s="65"/>
      <c r="C244" s="66"/>
      <c r="D244" s="66"/>
      <c r="E244" s="67"/>
      <c r="F244" s="68"/>
      <c r="G244" t="str" s="64" cm="1">
        <f t="array" ref="G244">IF(AND(E244&lt;&gt;"",F244&lt;&gt;""),_xlfn.IFERROR(IF(AND(INT(E244)=E244,E244*VLOOKUP("Prix "&amp;LOWER($D244),$B$13:$C$15,2,0)=F244),"OK","KO"),"KO"),"")</f>
      </c>
      <c r="H244" s="49"/>
    </row>
    <row r="245" ht="13.65" customHeight="1">
      <c r="A245" s="16"/>
      <c r="B245" s="65"/>
      <c r="C245" s="66"/>
      <c r="D245" s="66"/>
      <c r="E245" s="67"/>
      <c r="F245" s="68"/>
      <c r="G245" t="str" s="64" cm="1">
        <f t="array" ref="G245">IF(AND(E245&lt;&gt;"",F245&lt;&gt;""),_xlfn.IFERROR(IF(AND(INT(E245)=E245,E245*VLOOKUP("Prix "&amp;LOWER($D245),$B$13:$C$15,2,0)=F245),"OK","KO"),"KO"),"")</f>
      </c>
      <c r="H245" s="49"/>
    </row>
    <row r="246" ht="13.65" customHeight="1">
      <c r="A246" s="16"/>
      <c r="B246" s="65"/>
      <c r="C246" s="66"/>
      <c r="D246" s="66"/>
      <c r="E246" s="67"/>
      <c r="F246" s="68"/>
      <c r="G246" t="str" s="64" cm="1">
        <f t="array" ref="G246">IF(AND(E246&lt;&gt;"",F246&lt;&gt;""),_xlfn.IFERROR(IF(AND(INT(E246)=E246,E246*VLOOKUP("Prix "&amp;LOWER($D246),$B$13:$C$15,2,0)=F246),"OK","KO"),"KO"),"")</f>
      </c>
      <c r="H246" s="49"/>
    </row>
    <row r="247" ht="13.65" customHeight="1">
      <c r="A247" s="16"/>
      <c r="B247" s="65"/>
      <c r="C247" s="66"/>
      <c r="D247" s="66"/>
      <c r="E247" s="67"/>
      <c r="F247" s="68"/>
      <c r="G247" t="str" s="64" cm="1">
        <f t="array" ref="G247">IF(AND(E247&lt;&gt;"",F247&lt;&gt;""),_xlfn.IFERROR(IF(AND(INT(E247)=E247,E247*VLOOKUP("Prix "&amp;LOWER($D247),$B$13:$C$15,2,0)=F247),"OK","KO"),"KO"),"")</f>
      </c>
      <c r="H247" s="49"/>
    </row>
    <row r="248" ht="13.65" customHeight="1">
      <c r="A248" s="16"/>
      <c r="B248" s="65"/>
      <c r="C248" s="66"/>
      <c r="D248" s="66"/>
      <c r="E248" s="67"/>
      <c r="F248" s="68"/>
      <c r="G248" t="str" s="64" cm="1">
        <f t="array" ref="G248">IF(AND(E248&lt;&gt;"",F248&lt;&gt;""),_xlfn.IFERROR(IF(AND(INT(E248)=E248,E248*VLOOKUP("Prix "&amp;LOWER($D248),$B$13:$C$15,2,0)=F248),"OK","KO"),"KO"),"")</f>
      </c>
      <c r="H248" s="49"/>
    </row>
    <row r="249" ht="13.65" customHeight="1">
      <c r="A249" s="16"/>
      <c r="B249" s="65"/>
      <c r="C249" s="66"/>
      <c r="D249" s="66"/>
      <c r="E249" s="67"/>
      <c r="F249" s="68"/>
      <c r="G249" t="str" s="64" cm="1">
        <f t="array" ref="G249">IF(AND(E249&lt;&gt;"",F249&lt;&gt;""),_xlfn.IFERROR(IF(AND(INT(E249)=E249,E249*VLOOKUP("Prix "&amp;LOWER($D249),$B$13:$C$15,2,0)=F249),"OK","KO"),"KO"),"")</f>
      </c>
      <c r="H249" s="49"/>
    </row>
    <row r="250" ht="13.65" customHeight="1">
      <c r="A250" s="16"/>
      <c r="B250" s="65"/>
      <c r="C250" s="66"/>
      <c r="D250" s="66"/>
      <c r="E250" s="67"/>
      <c r="F250" s="68"/>
      <c r="G250" t="str" s="64" cm="1">
        <f t="array" ref="G250">IF(AND(E250&lt;&gt;"",F250&lt;&gt;""),_xlfn.IFERROR(IF(AND(INT(E250)=E250,E250*VLOOKUP("Prix "&amp;LOWER($D250),$B$13:$C$15,2,0)=F250),"OK","KO"),"KO"),"")</f>
      </c>
      <c r="H250" s="49"/>
    </row>
    <row r="251" ht="13.65" customHeight="1">
      <c r="A251" s="16"/>
      <c r="B251" s="65"/>
      <c r="C251" s="66"/>
      <c r="D251" s="66"/>
      <c r="E251" s="67"/>
      <c r="F251" s="68"/>
      <c r="G251" t="str" s="64" cm="1">
        <f t="array" ref="G251">IF(AND(E251&lt;&gt;"",F251&lt;&gt;""),_xlfn.IFERROR(IF(AND(INT(E251)=E251,E251*VLOOKUP("Prix "&amp;LOWER($D251),$B$13:$C$15,2,0)=F251),"OK","KO"),"KO"),"")</f>
      </c>
      <c r="H251" s="49"/>
    </row>
    <row r="252" ht="13.65" customHeight="1">
      <c r="A252" s="16"/>
      <c r="B252" s="65"/>
      <c r="C252" s="66"/>
      <c r="D252" s="66"/>
      <c r="E252" s="67"/>
      <c r="F252" s="68"/>
      <c r="G252" t="str" s="64" cm="1">
        <f t="array" ref="G252">IF(AND(E252&lt;&gt;"",F252&lt;&gt;""),_xlfn.IFERROR(IF(AND(INT(E252)=E252,E252*VLOOKUP("Prix "&amp;LOWER($D252),$B$13:$C$15,2,0)=F252),"OK","KO"),"KO"),"")</f>
      </c>
      <c r="H252" s="49"/>
    </row>
    <row r="253" ht="13.65" customHeight="1">
      <c r="A253" s="16"/>
      <c r="B253" s="65"/>
      <c r="C253" s="66"/>
      <c r="D253" s="66"/>
      <c r="E253" s="67"/>
      <c r="F253" s="68"/>
      <c r="G253" t="str" s="64" cm="1">
        <f t="array" ref="G253">IF(AND(E253&lt;&gt;"",F253&lt;&gt;""),_xlfn.IFERROR(IF(AND(INT(E253)=E253,E253*VLOOKUP("Prix "&amp;LOWER($D253),$B$13:$C$15,2,0)=F253),"OK","KO"),"KO"),"")</f>
      </c>
      <c r="H253" s="49"/>
    </row>
    <row r="254" ht="13.65" customHeight="1">
      <c r="A254" s="16"/>
      <c r="B254" s="65"/>
      <c r="C254" s="66"/>
      <c r="D254" s="66"/>
      <c r="E254" s="67"/>
      <c r="F254" s="68"/>
      <c r="G254" t="str" s="64" cm="1">
        <f t="array" ref="G254">IF(AND(E254&lt;&gt;"",F254&lt;&gt;""),_xlfn.IFERROR(IF(AND(INT(E254)=E254,E254*VLOOKUP("Prix "&amp;LOWER($D254),$B$13:$C$15,2,0)=F254),"OK","KO"),"KO"),"")</f>
      </c>
      <c r="H254" s="49"/>
    </row>
    <row r="255" ht="13.65" customHeight="1">
      <c r="A255" s="16"/>
      <c r="B255" s="65"/>
      <c r="C255" s="66"/>
      <c r="D255" s="66"/>
      <c r="E255" s="67"/>
      <c r="F255" s="68"/>
      <c r="G255" t="str" s="64" cm="1">
        <f t="array" ref="G255">IF(AND(E255&lt;&gt;"",F255&lt;&gt;""),_xlfn.IFERROR(IF(AND(INT(E255)=E255,E255*VLOOKUP("Prix "&amp;LOWER($D255),$B$13:$C$15,2,0)=F255),"OK","KO"),"KO"),"")</f>
      </c>
      <c r="H255" s="49"/>
    </row>
    <row r="256" ht="13.65" customHeight="1">
      <c r="A256" s="16"/>
      <c r="B256" s="65"/>
      <c r="C256" s="66"/>
      <c r="D256" s="66"/>
      <c r="E256" s="67"/>
      <c r="F256" s="68"/>
      <c r="G256" t="str" s="64" cm="1">
        <f t="array" ref="G256">IF(AND(E256&lt;&gt;"",F256&lt;&gt;""),_xlfn.IFERROR(IF(AND(INT(E256)=E256,E256*VLOOKUP("Prix "&amp;LOWER($D256),$B$13:$C$15,2,0)=F256),"OK","KO"),"KO"),"")</f>
      </c>
      <c r="H256" s="49"/>
    </row>
    <row r="257" ht="13.65" customHeight="1">
      <c r="A257" s="16"/>
      <c r="B257" s="65"/>
      <c r="C257" s="66"/>
      <c r="D257" s="66"/>
      <c r="E257" s="67"/>
      <c r="F257" s="68"/>
      <c r="G257" t="str" s="64" cm="1">
        <f t="array" ref="G257">IF(AND(E257&lt;&gt;"",F257&lt;&gt;""),_xlfn.IFERROR(IF(AND(INT(E257)=E257,E257*VLOOKUP("Prix "&amp;LOWER($D257),$B$13:$C$15,2,0)=F257),"OK","KO"),"KO"),"")</f>
      </c>
      <c r="H257" s="49"/>
    </row>
    <row r="258" ht="13.65" customHeight="1">
      <c r="A258" s="16"/>
      <c r="B258" s="65"/>
      <c r="C258" s="66"/>
      <c r="D258" s="66"/>
      <c r="E258" s="67"/>
      <c r="F258" s="68"/>
      <c r="G258" t="str" s="64" cm="1">
        <f t="array" ref="G258">IF(AND(E258&lt;&gt;"",F258&lt;&gt;""),_xlfn.IFERROR(IF(AND(INT(E258)=E258,E258*VLOOKUP("Prix "&amp;LOWER($D258),$B$13:$C$15,2,0)=F258),"OK","KO"),"KO"),"")</f>
      </c>
      <c r="H258" s="49"/>
    </row>
    <row r="259" ht="13.65" customHeight="1">
      <c r="A259" s="16"/>
      <c r="B259" s="65"/>
      <c r="C259" s="66"/>
      <c r="D259" s="66"/>
      <c r="E259" s="67"/>
      <c r="F259" s="68"/>
      <c r="G259" t="str" s="64" cm="1">
        <f t="array" ref="G259">IF(AND(E259&lt;&gt;"",F259&lt;&gt;""),_xlfn.IFERROR(IF(AND(INT(E259)=E259,E259*VLOOKUP("Prix "&amp;LOWER($D259),$B$13:$C$15,2,0)=F259),"OK","KO"),"KO"),"")</f>
      </c>
      <c r="H259" s="49"/>
    </row>
    <row r="260" ht="13.65" customHeight="1">
      <c r="A260" s="16"/>
      <c r="B260" s="65"/>
      <c r="C260" s="66"/>
      <c r="D260" s="66"/>
      <c r="E260" s="67"/>
      <c r="F260" s="68"/>
      <c r="G260" t="str" s="64" cm="1">
        <f t="array" ref="G260">IF(AND(E260&lt;&gt;"",F260&lt;&gt;""),_xlfn.IFERROR(IF(AND(INT(E260)=E260,E260*VLOOKUP("Prix "&amp;LOWER($D260),$B$13:$C$15,2,0)=F260),"OK","KO"),"KO"),"")</f>
      </c>
      <c r="H260" s="49"/>
    </row>
    <row r="261" ht="13.65" customHeight="1">
      <c r="A261" s="16"/>
      <c r="B261" s="65"/>
      <c r="C261" s="66"/>
      <c r="D261" s="66"/>
      <c r="E261" s="67"/>
      <c r="F261" s="68"/>
      <c r="G261" t="str" s="64" cm="1">
        <f t="array" ref="G261">IF(AND(E261&lt;&gt;"",F261&lt;&gt;""),_xlfn.IFERROR(IF(AND(INT(E261)=E261,E261*VLOOKUP("Prix "&amp;LOWER($D261),$B$13:$C$15,2,0)=F261),"OK","KO"),"KO"),"")</f>
      </c>
      <c r="H261" s="49"/>
    </row>
    <row r="262" ht="13.65" customHeight="1">
      <c r="A262" s="16"/>
      <c r="B262" s="65"/>
      <c r="C262" s="66"/>
      <c r="D262" s="66"/>
      <c r="E262" s="67"/>
      <c r="F262" s="68"/>
      <c r="G262" t="str" s="64" cm="1">
        <f t="array" ref="G262">IF(AND(E262&lt;&gt;"",F262&lt;&gt;""),_xlfn.IFERROR(IF(AND(INT(E262)=E262,E262*VLOOKUP("Prix "&amp;LOWER($D262),$B$13:$C$15,2,0)=F262),"OK","KO"),"KO"),"")</f>
      </c>
      <c r="H262" s="49"/>
    </row>
    <row r="263" ht="13.65" customHeight="1">
      <c r="A263" s="16"/>
      <c r="B263" s="65"/>
      <c r="C263" s="66"/>
      <c r="D263" s="66"/>
      <c r="E263" s="67"/>
      <c r="F263" s="68"/>
      <c r="G263" t="str" s="64" cm="1">
        <f t="array" ref="G263">IF(AND(E263&lt;&gt;"",F263&lt;&gt;""),_xlfn.IFERROR(IF(AND(INT(E263)=E263,E263*VLOOKUP("Prix "&amp;LOWER($D263),$B$13:$C$15,2,0)=F263),"OK","KO"),"KO"),"")</f>
      </c>
      <c r="H263" s="49"/>
    </row>
    <row r="264" ht="13.65" customHeight="1">
      <c r="A264" s="16"/>
      <c r="B264" s="65"/>
      <c r="C264" s="66"/>
      <c r="D264" s="66"/>
      <c r="E264" s="67"/>
      <c r="F264" s="68"/>
      <c r="G264" t="str" s="64" cm="1">
        <f t="array" ref="G264">IF(AND(E264&lt;&gt;"",F264&lt;&gt;""),_xlfn.IFERROR(IF(AND(INT(E264)=E264,E264*VLOOKUP("Prix "&amp;LOWER($D264),$B$13:$C$15,2,0)=F264),"OK","KO"),"KO"),"")</f>
      </c>
      <c r="H264" s="49"/>
    </row>
    <row r="265" ht="13.65" customHeight="1">
      <c r="A265" s="16"/>
      <c r="B265" s="65"/>
      <c r="C265" s="66"/>
      <c r="D265" s="66"/>
      <c r="E265" s="67"/>
      <c r="F265" s="68"/>
      <c r="G265" t="str" s="64" cm="1">
        <f t="array" ref="G265">IF(AND(E265&lt;&gt;"",F265&lt;&gt;""),_xlfn.IFERROR(IF(AND(INT(E265)=E265,E265*VLOOKUP("Prix "&amp;LOWER($D265),$B$13:$C$15,2,0)=F265),"OK","KO"),"KO"),"")</f>
      </c>
      <c r="H265" s="49"/>
    </row>
    <row r="266" ht="13.65" customHeight="1">
      <c r="A266" s="16"/>
      <c r="B266" s="65"/>
      <c r="C266" s="66"/>
      <c r="D266" s="66"/>
      <c r="E266" s="67"/>
      <c r="F266" s="68"/>
      <c r="G266" t="str" s="64" cm="1">
        <f t="array" ref="G266">IF(AND(E266&lt;&gt;"",F266&lt;&gt;""),_xlfn.IFERROR(IF(AND(INT(E266)=E266,E266*VLOOKUP("Prix "&amp;LOWER($D266),$B$13:$C$15,2,0)=F266),"OK","KO"),"KO"),"")</f>
      </c>
      <c r="H266" s="49"/>
    </row>
    <row r="267" ht="13.65" customHeight="1">
      <c r="A267" s="16"/>
      <c r="B267" s="65"/>
      <c r="C267" s="66"/>
      <c r="D267" s="66"/>
      <c r="E267" s="67"/>
      <c r="F267" s="68"/>
      <c r="G267" t="str" s="64" cm="1">
        <f t="array" ref="G267">IF(AND(E267&lt;&gt;"",F267&lt;&gt;""),_xlfn.IFERROR(IF(AND(INT(E267)=E267,E267*VLOOKUP("Prix "&amp;LOWER($D267),$B$13:$C$15,2,0)=F267),"OK","KO"),"KO"),"")</f>
      </c>
      <c r="H267" s="49"/>
    </row>
    <row r="268" ht="13.65" customHeight="1">
      <c r="A268" s="16"/>
      <c r="B268" s="65"/>
      <c r="C268" s="66"/>
      <c r="D268" s="66"/>
      <c r="E268" s="67"/>
      <c r="F268" s="68"/>
      <c r="G268" t="str" s="64" cm="1">
        <f t="array" ref="G268">IF(AND(E268&lt;&gt;"",F268&lt;&gt;""),_xlfn.IFERROR(IF(AND(INT(E268)=E268,E268*VLOOKUP("Prix "&amp;LOWER($D268),$B$13:$C$15,2,0)=F268),"OK","KO"),"KO"),"")</f>
      </c>
      <c r="H268" s="49"/>
    </row>
    <row r="269" ht="13.65" customHeight="1">
      <c r="A269" s="16"/>
      <c r="B269" s="65"/>
      <c r="C269" s="66"/>
      <c r="D269" s="66"/>
      <c r="E269" s="67"/>
      <c r="F269" s="68"/>
      <c r="G269" t="str" s="64" cm="1">
        <f t="array" ref="G269">IF(AND(E269&lt;&gt;"",F269&lt;&gt;""),_xlfn.IFERROR(IF(AND(INT(E269)=E269,E269*VLOOKUP("Prix "&amp;LOWER($D269),$B$13:$C$15,2,0)=F269),"OK","KO"),"KO"),"")</f>
      </c>
      <c r="H269" s="49"/>
    </row>
    <row r="270" ht="13.65" customHeight="1">
      <c r="A270" s="16"/>
      <c r="B270" s="65"/>
      <c r="C270" s="66"/>
      <c r="D270" s="66"/>
      <c r="E270" s="67"/>
      <c r="F270" s="68"/>
      <c r="G270" t="str" s="64" cm="1">
        <f t="array" ref="G270">IF(AND(E270&lt;&gt;"",F270&lt;&gt;""),_xlfn.IFERROR(IF(AND(INT(E270)=E270,E270*VLOOKUP("Prix "&amp;LOWER($D270),$B$13:$C$15,2,0)=F270),"OK","KO"),"KO"),"")</f>
      </c>
      <c r="H270" s="49"/>
    </row>
    <row r="271" ht="13.65" customHeight="1">
      <c r="A271" s="16"/>
      <c r="B271" s="65"/>
      <c r="C271" s="66"/>
      <c r="D271" s="66"/>
      <c r="E271" s="67"/>
      <c r="F271" s="68"/>
      <c r="G271" t="str" s="64" cm="1">
        <f t="array" ref="G271">IF(AND(E271&lt;&gt;"",F271&lt;&gt;""),_xlfn.IFERROR(IF(AND(INT(E271)=E271,E271*VLOOKUP("Prix "&amp;LOWER($D271),$B$13:$C$15,2,0)=F271),"OK","KO"),"KO"),"")</f>
      </c>
      <c r="H271" s="49"/>
    </row>
    <row r="272" ht="13.65" customHeight="1">
      <c r="A272" s="16"/>
      <c r="B272" s="65"/>
      <c r="C272" s="66"/>
      <c r="D272" s="66"/>
      <c r="E272" s="67"/>
      <c r="F272" s="68"/>
      <c r="G272" t="str" s="64" cm="1">
        <f t="array" ref="G272">IF(AND(E272&lt;&gt;"",F272&lt;&gt;""),_xlfn.IFERROR(IF(AND(INT(E272)=E272,E272*VLOOKUP("Prix "&amp;LOWER($D272),$B$13:$C$15,2,0)=F272),"OK","KO"),"KO"),"")</f>
      </c>
      <c r="H272" s="49"/>
    </row>
    <row r="273" ht="13.65" customHeight="1">
      <c r="A273" s="16"/>
      <c r="B273" s="65"/>
      <c r="C273" s="66"/>
      <c r="D273" s="66"/>
      <c r="E273" s="67"/>
      <c r="F273" s="68"/>
      <c r="G273" t="str" s="64" cm="1">
        <f t="array" ref="G273">IF(AND(E273&lt;&gt;"",F273&lt;&gt;""),_xlfn.IFERROR(IF(AND(INT(E273)=E273,E273*VLOOKUP("Prix "&amp;LOWER($D273),$B$13:$C$15,2,0)=F273),"OK","KO"),"KO"),"")</f>
      </c>
      <c r="H273" s="49"/>
    </row>
    <row r="274" ht="13.65" customHeight="1">
      <c r="A274" s="16"/>
      <c r="B274" s="65"/>
      <c r="C274" s="66"/>
      <c r="D274" s="66"/>
      <c r="E274" s="67"/>
      <c r="F274" s="68"/>
      <c r="G274" t="str" s="64" cm="1">
        <f t="array" ref="G274">IF(AND(E274&lt;&gt;"",F274&lt;&gt;""),_xlfn.IFERROR(IF(AND(INT(E274)=E274,E274*VLOOKUP("Prix "&amp;LOWER($D274),$B$13:$C$15,2,0)=F274),"OK","KO"),"KO"),"")</f>
      </c>
      <c r="H274" s="49"/>
    </row>
    <row r="275" ht="13.65" customHeight="1">
      <c r="A275" s="16"/>
      <c r="B275" s="65"/>
      <c r="C275" s="66"/>
      <c r="D275" s="66"/>
      <c r="E275" s="67"/>
      <c r="F275" s="68"/>
      <c r="G275" t="str" s="64" cm="1">
        <f t="array" ref="G275">IF(AND(E275&lt;&gt;"",F275&lt;&gt;""),_xlfn.IFERROR(IF(AND(INT(E275)=E275,E275*VLOOKUP("Prix "&amp;LOWER($D275),$B$13:$C$15,2,0)=F275),"OK","KO"),"KO"),"")</f>
      </c>
      <c r="H275" s="49"/>
    </row>
    <row r="276" ht="13.65" customHeight="1">
      <c r="A276" s="16"/>
      <c r="B276" s="65"/>
      <c r="C276" s="66"/>
      <c r="D276" s="66"/>
      <c r="E276" s="67"/>
      <c r="F276" s="68"/>
      <c r="G276" t="str" s="64" cm="1">
        <f t="array" ref="G276">IF(AND(E276&lt;&gt;"",F276&lt;&gt;""),_xlfn.IFERROR(IF(AND(INT(E276)=E276,E276*VLOOKUP("Prix "&amp;LOWER($D276),$B$13:$C$15,2,0)=F276),"OK","KO"),"KO"),"")</f>
      </c>
      <c r="H276" s="49"/>
    </row>
    <row r="277" ht="13.65" customHeight="1">
      <c r="A277" s="16"/>
      <c r="B277" s="65"/>
      <c r="C277" s="66"/>
      <c r="D277" s="66"/>
      <c r="E277" s="67"/>
      <c r="F277" s="68"/>
      <c r="G277" t="str" s="64" cm="1">
        <f t="array" ref="G277">IF(AND(E277&lt;&gt;"",F277&lt;&gt;""),_xlfn.IFERROR(IF(AND(INT(E277)=E277,E277*VLOOKUP("Prix "&amp;LOWER($D277),$B$13:$C$15,2,0)=F277),"OK","KO"),"KO"),"")</f>
      </c>
      <c r="H277" s="49"/>
    </row>
    <row r="278" ht="13.65" customHeight="1">
      <c r="A278" s="16"/>
      <c r="B278" s="65"/>
      <c r="C278" s="66"/>
      <c r="D278" s="66"/>
      <c r="E278" s="67"/>
      <c r="F278" s="68"/>
      <c r="G278" t="str" s="64" cm="1">
        <f t="array" ref="G278">IF(AND(E278&lt;&gt;"",F278&lt;&gt;""),_xlfn.IFERROR(IF(AND(INT(E278)=E278,E278*VLOOKUP("Prix "&amp;LOWER($D278),$B$13:$C$15,2,0)=F278),"OK","KO"),"KO"),"")</f>
      </c>
      <c r="H278" s="49"/>
    </row>
    <row r="279" ht="13.65" customHeight="1">
      <c r="A279" s="16"/>
      <c r="B279" s="65"/>
      <c r="C279" s="66"/>
      <c r="D279" s="66"/>
      <c r="E279" s="67"/>
      <c r="F279" s="68"/>
      <c r="G279" t="str" s="64" cm="1">
        <f t="array" ref="G279">IF(AND(E279&lt;&gt;"",F279&lt;&gt;""),_xlfn.IFERROR(IF(AND(INT(E279)=E279,E279*VLOOKUP("Prix "&amp;LOWER($D279),$B$13:$C$15,2,0)=F279),"OK","KO"),"KO"),"")</f>
      </c>
      <c r="H279" s="49"/>
    </row>
    <row r="280" ht="13.65" customHeight="1">
      <c r="A280" s="16"/>
      <c r="B280" s="65"/>
      <c r="C280" s="66"/>
      <c r="D280" s="66"/>
      <c r="E280" s="67"/>
      <c r="F280" s="68"/>
      <c r="G280" t="str" s="64" cm="1">
        <f t="array" ref="G280">IF(AND(E280&lt;&gt;"",F280&lt;&gt;""),_xlfn.IFERROR(IF(AND(INT(E280)=E280,E280*VLOOKUP("Prix "&amp;LOWER($D280),$B$13:$C$15,2,0)=F280),"OK","KO"),"KO"),"")</f>
      </c>
      <c r="H280" s="49"/>
    </row>
    <row r="281" ht="13.65" customHeight="1">
      <c r="A281" s="16"/>
      <c r="B281" s="65"/>
      <c r="C281" s="66"/>
      <c r="D281" s="66"/>
      <c r="E281" s="67"/>
      <c r="F281" s="68"/>
      <c r="G281" t="str" s="64" cm="1">
        <f t="array" ref="G281">IF(AND(E281&lt;&gt;"",F281&lt;&gt;""),_xlfn.IFERROR(IF(AND(INT(E281)=E281,E281*VLOOKUP("Prix "&amp;LOWER($D281),$B$13:$C$15,2,0)=F281),"OK","KO"),"KO"),"")</f>
      </c>
      <c r="H281" s="49"/>
    </row>
    <row r="282" ht="13.65" customHeight="1">
      <c r="A282" s="16"/>
      <c r="B282" s="65"/>
      <c r="C282" s="66"/>
      <c r="D282" s="66"/>
      <c r="E282" s="67"/>
      <c r="F282" s="68"/>
      <c r="G282" t="str" s="64" cm="1">
        <f t="array" ref="G282">IF(AND(E282&lt;&gt;"",F282&lt;&gt;""),_xlfn.IFERROR(IF(AND(INT(E282)=E282,E282*VLOOKUP("Prix "&amp;LOWER($D282),$B$13:$C$15,2,0)=F282),"OK","KO"),"KO"),"")</f>
      </c>
      <c r="H282" s="49"/>
    </row>
    <row r="283" ht="13.65" customHeight="1">
      <c r="A283" s="16"/>
      <c r="B283" s="65"/>
      <c r="C283" s="66"/>
      <c r="D283" s="66"/>
      <c r="E283" s="67"/>
      <c r="F283" s="68"/>
      <c r="G283" t="str" s="64" cm="1">
        <f t="array" ref="G283">IF(AND(E283&lt;&gt;"",F283&lt;&gt;""),_xlfn.IFERROR(IF(AND(INT(E283)=E283,E283*VLOOKUP("Prix "&amp;LOWER($D283),$B$13:$C$15,2,0)=F283),"OK","KO"),"KO"),"")</f>
      </c>
      <c r="H283" s="49"/>
    </row>
    <row r="284" ht="13.65" customHeight="1">
      <c r="A284" s="16"/>
      <c r="B284" s="65"/>
      <c r="C284" s="66"/>
      <c r="D284" s="66"/>
      <c r="E284" s="67"/>
      <c r="F284" s="68"/>
      <c r="G284" t="str" s="64" cm="1">
        <f t="array" ref="G284">IF(AND(E284&lt;&gt;"",F284&lt;&gt;""),_xlfn.IFERROR(IF(AND(INT(E284)=E284,E284*VLOOKUP("Prix "&amp;LOWER($D284),$B$13:$C$15,2,0)=F284),"OK","KO"),"KO"),"")</f>
      </c>
      <c r="H284" s="49"/>
    </row>
    <row r="285" ht="13.65" customHeight="1">
      <c r="A285" s="16"/>
      <c r="B285" s="65"/>
      <c r="C285" s="66"/>
      <c r="D285" s="66"/>
      <c r="E285" s="67"/>
      <c r="F285" s="68"/>
      <c r="G285" t="str" s="64" cm="1">
        <f t="array" ref="G285">IF(AND(E285&lt;&gt;"",F285&lt;&gt;""),_xlfn.IFERROR(IF(AND(INT(E285)=E285,E285*VLOOKUP("Prix "&amp;LOWER($D285),$B$13:$C$15,2,0)=F285),"OK","KO"),"KO"),"")</f>
      </c>
      <c r="H285" s="49"/>
    </row>
    <row r="286" ht="13.65" customHeight="1">
      <c r="A286" s="16"/>
      <c r="B286" s="65"/>
      <c r="C286" s="66"/>
      <c r="D286" s="66"/>
      <c r="E286" s="67"/>
      <c r="F286" s="68"/>
      <c r="G286" t="str" s="64" cm="1">
        <f t="array" ref="G286">IF(AND(E286&lt;&gt;"",F286&lt;&gt;""),_xlfn.IFERROR(IF(AND(INT(E286)=E286,E286*VLOOKUP("Prix "&amp;LOWER($D286),$B$13:$C$15,2,0)=F286),"OK","KO"),"KO"),"")</f>
      </c>
      <c r="H286" s="49"/>
    </row>
    <row r="287" ht="13.65" customHeight="1">
      <c r="A287" s="16"/>
      <c r="B287" s="65"/>
      <c r="C287" s="66"/>
      <c r="D287" s="66"/>
      <c r="E287" s="67"/>
      <c r="F287" s="68"/>
      <c r="G287" t="str" s="64" cm="1">
        <f t="array" ref="G287">IF(AND(E287&lt;&gt;"",F287&lt;&gt;""),_xlfn.IFERROR(IF(AND(INT(E287)=E287,E287*VLOOKUP("Prix "&amp;LOWER($D287),$B$13:$C$15,2,0)=F287),"OK","KO"),"KO"),"")</f>
      </c>
      <c r="H287" s="49"/>
    </row>
    <row r="288" ht="13.65" customHeight="1">
      <c r="A288" s="16"/>
      <c r="B288" s="65"/>
      <c r="C288" s="66"/>
      <c r="D288" s="66"/>
      <c r="E288" s="67"/>
      <c r="F288" s="68"/>
      <c r="G288" t="str" s="64" cm="1">
        <f t="array" ref="G288">IF(AND(E288&lt;&gt;"",F288&lt;&gt;""),_xlfn.IFERROR(IF(AND(INT(E288)=E288,E288*VLOOKUP("Prix "&amp;LOWER($D288),$B$13:$C$15,2,0)=F288),"OK","KO"),"KO"),"")</f>
      </c>
      <c r="H288" s="49"/>
    </row>
    <row r="289" ht="13.65" customHeight="1">
      <c r="A289" s="16"/>
      <c r="B289" s="65"/>
      <c r="C289" s="66"/>
      <c r="D289" s="66"/>
      <c r="E289" s="67"/>
      <c r="F289" s="68"/>
      <c r="G289" t="str" s="64" cm="1">
        <f t="array" ref="G289">IF(AND(E289&lt;&gt;"",F289&lt;&gt;""),_xlfn.IFERROR(IF(AND(INT(E289)=E289,E289*VLOOKUP("Prix "&amp;LOWER($D289),$B$13:$C$15,2,0)=F289),"OK","KO"),"KO"),"")</f>
      </c>
      <c r="H289" s="49"/>
    </row>
    <row r="290" ht="13.65" customHeight="1">
      <c r="A290" s="16"/>
      <c r="B290" s="65"/>
      <c r="C290" s="66"/>
      <c r="D290" s="66"/>
      <c r="E290" s="67"/>
      <c r="F290" s="68"/>
      <c r="G290" t="str" s="64" cm="1">
        <f t="array" ref="G290">IF(AND(E290&lt;&gt;"",F290&lt;&gt;""),_xlfn.IFERROR(IF(AND(INT(E290)=E290,E290*VLOOKUP("Prix "&amp;LOWER($D290),$B$13:$C$15,2,0)=F290),"OK","KO"),"KO"),"")</f>
      </c>
      <c r="H290" s="49"/>
    </row>
    <row r="291" ht="13.65" customHeight="1">
      <c r="A291" s="16"/>
      <c r="B291" s="65"/>
      <c r="C291" s="66"/>
      <c r="D291" s="66"/>
      <c r="E291" s="67"/>
      <c r="F291" s="68"/>
      <c r="G291" t="str" s="64" cm="1">
        <f t="array" ref="G291">IF(AND(E291&lt;&gt;"",F291&lt;&gt;""),_xlfn.IFERROR(IF(AND(INT(E291)=E291,E291*VLOOKUP("Prix "&amp;LOWER($D291),$B$13:$C$15,2,0)=F291),"OK","KO"),"KO"),"")</f>
      </c>
      <c r="H291" s="49"/>
    </row>
    <row r="292" ht="13.65" customHeight="1">
      <c r="A292" s="16"/>
      <c r="B292" s="65"/>
      <c r="C292" s="66"/>
      <c r="D292" s="66"/>
      <c r="E292" s="67"/>
      <c r="F292" s="68"/>
      <c r="G292" t="str" s="64" cm="1">
        <f t="array" ref="G292">IF(AND(E292&lt;&gt;"",F292&lt;&gt;""),_xlfn.IFERROR(IF(AND(INT(E292)=E292,E292*VLOOKUP("Prix "&amp;LOWER($D292),$B$13:$C$15,2,0)=F292),"OK","KO"),"KO"),"")</f>
      </c>
      <c r="H292" s="49"/>
    </row>
    <row r="293" ht="13.65" customHeight="1">
      <c r="A293" s="16"/>
      <c r="B293" s="65"/>
      <c r="C293" s="66"/>
      <c r="D293" s="66"/>
      <c r="E293" s="67"/>
      <c r="F293" s="68"/>
      <c r="G293" t="str" s="64" cm="1">
        <f t="array" ref="G293">IF(AND(E293&lt;&gt;"",F293&lt;&gt;""),_xlfn.IFERROR(IF(AND(INT(E293)=E293,E293*VLOOKUP("Prix "&amp;LOWER($D293),$B$13:$C$15,2,0)=F293),"OK","KO"),"KO"),"")</f>
      </c>
      <c r="H293" s="49"/>
    </row>
    <row r="294" ht="13.65" customHeight="1">
      <c r="A294" s="16"/>
      <c r="B294" s="65"/>
      <c r="C294" s="66"/>
      <c r="D294" s="66"/>
      <c r="E294" s="67"/>
      <c r="F294" s="68"/>
      <c r="G294" t="str" s="64" cm="1">
        <f t="array" ref="G294">IF(AND(E294&lt;&gt;"",F294&lt;&gt;""),_xlfn.IFERROR(IF(AND(INT(E294)=E294,E294*VLOOKUP("Prix "&amp;LOWER($D294),$B$13:$C$15,2,0)=F294),"OK","KO"),"KO"),"")</f>
      </c>
      <c r="H294" s="49"/>
    </row>
    <row r="295" ht="13.65" customHeight="1">
      <c r="A295" s="16"/>
      <c r="B295" s="65"/>
      <c r="C295" s="66"/>
      <c r="D295" s="66"/>
      <c r="E295" s="67"/>
      <c r="F295" s="68"/>
      <c r="G295" t="str" s="64" cm="1">
        <f t="array" ref="G295">IF(AND(E295&lt;&gt;"",F295&lt;&gt;""),_xlfn.IFERROR(IF(AND(INT(E295)=E295,E295*VLOOKUP("Prix "&amp;LOWER($D295),$B$13:$C$15,2,0)=F295),"OK","KO"),"KO"),"")</f>
      </c>
      <c r="H295" s="49"/>
    </row>
    <row r="296" ht="13.65" customHeight="1">
      <c r="A296" s="16"/>
      <c r="B296" s="65"/>
      <c r="C296" s="66"/>
      <c r="D296" s="66"/>
      <c r="E296" s="67"/>
      <c r="F296" s="68"/>
      <c r="G296" t="str" s="64" cm="1">
        <f t="array" ref="G296">IF(AND(E296&lt;&gt;"",F296&lt;&gt;""),_xlfn.IFERROR(IF(AND(INT(E296)=E296,E296*VLOOKUP("Prix "&amp;LOWER($D296),$B$13:$C$15,2,0)=F296),"OK","KO"),"KO"),"")</f>
      </c>
      <c r="H296" s="49"/>
    </row>
    <row r="297" ht="13.65" customHeight="1">
      <c r="A297" s="16"/>
      <c r="B297" s="65"/>
      <c r="C297" s="66"/>
      <c r="D297" s="66"/>
      <c r="E297" s="67"/>
      <c r="F297" s="68"/>
      <c r="G297" t="str" s="64" cm="1">
        <f t="array" ref="G297">IF(AND(E297&lt;&gt;"",F297&lt;&gt;""),_xlfn.IFERROR(IF(AND(INT(E297)=E297,E297*VLOOKUP("Prix "&amp;LOWER($D297),$B$13:$C$15,2,0)=F297),"OK","KO"),"KO"),"")</f>
      </c>
      <c r="H297" s="49"/>
    </row>
    <row r="298" ht="13.65" customHeight="1">
      <c r="A298" s="16"/>
      <c r="B298" s="65"/>
      <c r="C298" s="66"/>
      <c r="D298" s="66"/>
      <c r="E298" s="67"/>
      <c r="F298" s="68"/>
      <c r="G298" t="str" s="64" cm="1">
        <f t="array" ref="G298">IF(AND(E298&lt;&gt;"",F298&lt;&gt;""),_xlfn.IFERROR(IF(AND(INT(E298)=E298,E298*VLOOKUP("Prix "&amp;LOWER($D298),$B$13:$C$15,2,0)=F298),"OK","KO"),"KO"),"")</f>
      </c>
      <c r="H298" s="49"/>
    </row>
    <row r="299" ht="13.65" customHeight="1">
      <c r="A299" s="16"/>
      <c r="B299" s="65"/>
      <c r="C299" s="66"/>
      <c r="D299" s="66"/>
      <c r="E299" s="67"/>
      <c r="F299" s="68"/>
      <c r="G299" t="str" s="64" cm="1">
        <f t="array" ref="G299">IF(AND(E299&lt;&gt;"",F299&lt;&gt;""),_xlfn.IFERROR(IF(AND(INT(E299)=E299,E299*VLOOKUP("Prix "&amp;LOWER($D299),$B$13:$C$15,2,0)=F299),"OK","KO"),"KO"),"")</f>
      </c>
      <c r="H299" s="49"/>
    </row>
    <row r="300" ht="13.65" customHeight="1">
      <c r="A300" s="16"/>
      <c r="B300" s="65"/>
      <c r="C300" s="66"/>
      <c r="D300" s="66"/>
      <c r="E300" s="67"/>
      <c r="F300" s="68"/>
      <c r="G300" t="str" s="64" cm="1">
        <f t="array" ref="G300">IF(AND(E300&lt;&gt;"",F300&lt;&gt;""),_xlfn.IFERROR(IF(AND(INT(E300)=E300,E300*VLOOKUP("Prix "&amp;LOWER($D300),$B$13:$C$15,2,0)=F300),"OK","KO"),"KO"),"")</f>
      </c>
      <c r="H300" s="49"/>
    </row>
    <row r="301" ht="13.65" customHeight="1">
      <c r="A301" s="16"/>
      <c r="B301" s="65"/>
      <c r="C301" s="66"/>
      <c r="D301" s="66"/>
      <c r="E301" s="67"/>
      <c r="F301" s="68"/>
      <c r="G301" t="str" s="64" cm="1">
        <f t="array" ref="G301">IF(AND(E301&lt;&gt;"",F301&lt;&gt;""),_xlfn.IFERROR(IF(AND(INT(E301)=E301,E301*VLOOKUP("Prix "&amp;LOWER($D301),$B$13:$C$15,2,0)=F301),"OK","KO"),"KO"),"")</f>
      </c>
      <c r="H301" s="49"/>
    </row>
    <row r="302" ht="13.65" customHeight="1">
      <c r="A302" s="16"/>
      <c r="B302" s="65"/>
      <c r="C302" s="66"/>
      <c r="D302" s="66"/>
      <c r="E302" s="67"/>
      <c r="F302" s="68"/>
      <c r="G302" t="str" s="64" cm="1">
        <f t="array" ref="G302">IF(AND(E302&lt;&gt;"",F302&lt;&gt;""),_xlfn.IFERROR(IF(AND(INT(E302)=E302,E302*VLOOKUP("Prix "&amp;LOWER($D302),$B$13:$C$15,2,0)=F302),"OK","KO"),"KO"),"")</f>
      </c>
      <c r="H302" s="49"/>
    </row>
    <row r="303" ht="13.65" customHeight="1">
      <c r="A303" s="16"/>
      <c r="B303" s="65"/>
      <c r="C303" s="66"/>
      <c r="D303" s="66"/>
      <c r="E303" s="67"/>
      <c r="F303" s="68"/>
      <c r="G303" t="str" s="64" cm="1">
        <f t="array" ref="G303">IF(AND(E303&lt;&gt;"",F303&lt;&gt;""),_xlfn.IFERROR(IF(AND(INT(E303)=E303,E303*VLOOKUP("Prix "&amp;LOWER($D303),$B$13:$C$15,2,0)=F303),"OK","KO"),"KO"),"")</f>
      </c>
      <c r="H303" s="49"/>
    </row>
    <row r="304" ht="13.65" customHeight="1">
      <c r="A304" s="16"/>
      <c r="B304" s="65"/>
      <c r="C304" s="66"/>
      <c r="D304" s="66"/>
      <c r="E304" s="67"/>
      <c r="F304" s="68"/>
      <c r="G304" t="str" s="64" cm="1">
        <f t="array" ref="G304">IF(AND(E304&lt;&gt;"",F304&lt;&gt;""),_xlfn.IFERROR(IF(AND(INT(E304)=E304,E304*VLOOKUP("Prix "&amp;LOWER($D304),$B$13:$C$15,2,0)=F304),"OK","KO"),"KO"),"")</f>
      </c>
      <c r="H304" s="49"/>
    </row>
    <row r="305" ht="13.65" customHeight="1">
      <c r="A305" s="16"/>
      <c r="B305" s="65"/>
      <c r="C305" s="66"/>
      <c r="D305" s="66"/>
      <c r="E305" s="67"/>
      <c r="F305" s="68"/>
      <c r="G305" t="str" s="64" cm="1">
        <f t="array" ref="G305">IF(AND(E305&lt;&gt;"",F305&lt;&gt;""),_xlfn.IFERROR(IF(AND(INT(E305)=E305,E305*VLOOKUP("Prix "&amp;LOWER($D305),$B$13:$C$15,2,0)=F305),"OK","KO"),"KO"),"")</f>
      </c>
      <c r="H305" s="49"/>
    </row>
    <row r="306" ht="13.65" customHeight="1">
      <c r="A306" s="16"/>
      <c r="B306" s="65"/>
      <c r="C306" s="66"/>
      <c r="D306" s="66"/>
      <c r="E306" s="67"/>
      <c r="F306" s="68"/>
      <c r="G306" t="str" s="64" cm="1">
        <f t="array" ref="G306">IF(AND(E306&lt;&gt;"",F306&lt;&gt;""),_xlfn.IFERROR(IF(AND(INT(E306)=E306,E306*VLOOKUP("Prix "&amp;LOWER($D306),$B$13:$C$15,2,0)=F306),"OK","KO"),"KO"),"")</f>
      </c>
      <c r="H306" s="49"/>
    </row>
    <row r="307" ht="13.65" customHeight="1">
      <c r="A307" s="16"/>
      <c r="B307" s="65"/>
      <c r="C307" s="66"/>
      <c r="D307" s="66"/>
      <c r="E307" s="67"/>
      <c r="F307" s="68"/>
      <c r="G307" t="str" s="64" cm="1">
        <f t="array" ref="G307">IF(AND(E307&lt;&gt;"",F307&lt;&gt;""),_xlfn.IFERROR(IF(AND(INT(E307)=E307,E307*VLOOKUP("Prix "&amp;LOWER($D307),$B$13:$C$15,2,0)=F307),"OK","KO"),"KO"),"")</f>
      </c>
      <c r="H307" s="49"/>
    </row>
    <row r="308" ht="13.65" customHeight="1">
      <c r="A308" s="16"/>
      <c r="B308" s="65"/>
      <c r="C308" s="66"/>
      <c r="D308" s="66"/>
      <c r="E308" s="67"/>
      <c r="F308" s="68"/>
      <c r="G308" t="str" s="64" cm="1">
        <f t="array" ref="G308">IF(AND(E308&lt;&gt;"",F308&lt;&gt;""),_xlfn.IFERROR(IF(AND(INT(E308)=E308,E308*VLOOKUP("Prix "&amp;LOWER($D308),$B$13:$C$15,2,0)=F308),"OK","KO"),"KO"),"")</f>
      </c>
      <c r="H308" s="49"/>
    </row>
    <row r="309" ht="13.65" customHeight="1">
      <c r="A309" s="16"/>
      <c r="B309" s="65"/>
      <c r="C309" s="66"/>
      <c r="D309" s="66"/>
      <c r="E309" s="67"/>
      <c r="F309" s="68"/>
      <c r="G309" t="str" s="64" cm="1">
        <f t="array" ref="G309">IF(AND(E309&lt;&gt;"",F309&lt;&gt;""),_xlfn.IFERROR(IF(AND(INT(E309)=E309,E309*VLOOKUP("Prix "&amp;LOWER($D309),$B$13:$C$15,2,0)=F309),"OK","KO"),"KO"),"")</f>
      </c>
      <c r="H309" s="49"/>
    </row>
    <row r="310" ht="13.65" customHeight="1">
      <c r="A310" s="16"/>
      <c r="B310" s="65"/>
      <c r="C310" s="66"/>
      <c r="D310" s="66"/>
      <c r="E310" s="67"/>
      <c r="F310" s="68"/>
      <c r="G310" t="str" s="64" cm="1">
        <f t="array" ref="G310">IF(AND(E310&lt;&gt;"",F310&lt;&gt;""),_xlfn.IFERROR(IF(AND(INT(E310)=E310,E310*VLOOKUP("Prix "&amp;LOWER($D310),$B$13:$C$15,2,0)=F310),"OK","KO"),"KO"),"")</f>
      </c>
      <c r="H310" s="49"/>
    </row>
    <row r="311" ht="13.65" customHeight="1">
      <c r="A311" s="16"/>
      <c r="B311" s="65"/>
      <c r="C311" s="66"/>
      <c r="D311" s="66"/>
      <c r="E311" s="67"/>
      <c r="F311" s="68"/>
      <c r="G311" t="str" s="64" cm="1">
        <f t="array" ref="G311">IF(AND(E311&lt;&gt;"",F311&lt;&gt;""),_xlfn.IFERROR(IF(AND(INT(E311)=E311,E311*VLOOKUP("Prix "&amp;LOWER($D311),$B$13:$C$15,2,0)=F311),"OK","KO"),"KO"),"")</f>
      </c>
      <c r="H311" s="49"/>
    </row>
    <row r="312" ht="13.65" customHeight="1">
      <c r="A312" s="16"/>
      <c r="B312" s="65"/>
      <c r="C312" s="66"/>
      <c r="D312" s="66"/>
      <c r="E312" s="67"/>
      <c r="F312" s="68"/>
      <c r="G312" t="str" s="64" cm="1">
        <f t="array" ref="G312">IF(AND(E312&lt;&gt;"",F312&lt;&gt;""),_xlfn.IFERROR(IF(AND(INT(E312)=E312,E312*VLOOKUP("Prix "&amp;LOWER($D312),$B$13:$C$15,2,0)=F312),"OK","KO"),"KO"),"")</f>
      </c>
      <c r="H312" s="49"/>
    </row>
    <row r="313" ht="13.65" customHeight="1">
      <c r="A313" s="16"/>
      <c r="B313" s="65"/>
      <c r="C313" s="66"/>
      <c r="D313" s="66"/>
      <c r="E313" s="67"/>
      <c r="F313" s="68"/>
      <c r="G313" t="str" s="64" cm="1">
        <f t="array" ref="G313">IF(AND(E313&lt;&gt;"",F313&lt;&gt;""),_xlfn.IFERROR(IF(AND(INT(E313)=E313,E313*VLOOKUP("Prix "&amp;LOWER($D313),$B$13:$C$15,2,0)=F313),"OK","KO"),"KO"),"")</f>
      </c>
      <c r="H313" s="49"/>
    </row>
    <row r="314" ht="13.65" customHeight="1">
      <c r="A314" s="16"/>
      <c r="B314" s="65"/>
      <c r="C314" s="66"/>
      <c r="D314" s="66"/>
      <c r="E314" s="67"/>
      <c r="F314" s="68"/>
      <c r="G314" t="str" s="64" cm="1">
        <f t="array" ref="G314">IF(AND(E314&lt;&gt;"",F314&lt;&gt;""),_xlfn.IFERROR(IF(AND(INT(E314)=E314,E314*VLOOKUP("Prix "&amp;LOWER($D314),$B$13:$C$15,2,0)=F314),"OK","KO"),"KO"),"")</f>
      </c>
      <c r="H314" s="49"/>
    </row>
    <row r="315" ht="13.65" customHeight="1">
      <c r="A315" s="16"/>
      <c r="B315" s="65"/>
      <c r="C315" s="66"/>
      <c r="D315" s="66"/>
      <c r="E315" s="67"/>
      <c r="F315" s="68"/>
      <c r="G315" t="str" s="64" cm="1">
        <f t="array" ref="G315">IF(AND(E315&lt;&gt;"",F315&lt;&gt;""),_xlfn.IFERROR(IF(AND(INT(E315)=E315,E315*VLOOKUP("Prix "&amp;LOWER($D315),$B$13:$C$15,2,0)=F315),"OK","KO"),"KO"),"")</f>
      </c>
      <c r="H315" s="49"/>
    </row>
    <row r="316" ht="13.65" customHeight="1">
      <c r="A316" s="16"/>
      <c r="B316" s="65"/>
      <c r="C316" s="66"/>
      <c r="D316" s="66"/>
      <c r="E316" s="67"/>
      <c r="F316" s="68"/>
      <c r="G316" t="str" s="64" cm="1">
        <f t="array" ref="G316">IF(AND(E316&lt;&gt;"",F316&lt;&gt;""),_xlfn.IFERROR(IF(AND(INT(E316)=E316,E316*VLOOKUP("Prix "&amp;LOWER($D316),$B$13:$C$15,2,0)=F316),"OK","KO"),"KO"),"")</f>
      </c>
      <c r="H316" s="49"/>
    </row>
    <row r="317" ht="13.65" customHeight="1">
      <c r="A317" s="16"/>
      <c r="B317" s="65"/>
      <c r="C317" s="66"/>
      <c r="D317" s="66"/>
      <c r="E317" s="67"/>
      <c r="F317" s="68"/>
      <c r="G317" t="str" s="64" cm="1">
        <f t="array" ref="G317">IF(AND(E317&lt;&gt;"",F317&lt;&gt;""),_xlfn.IFERROR(IF(AND(INT(E317)=E317,E317*VLOOKUP("Prix "&amp;LOWER($D317),$B$13:$C$15,2,0)=F317),"OK","KO"),"KO"),"")</f>
      </c>
      <c r="H317" s="49"/>
    </row>
    <row r="318" ht="13.65" customHeight="1">
      <c r="A318" s="16"/>
      <c r="B318" s="65"/>
      <c r="C318" s="66"/>
      <c r="D318" s="66"/>
      <c r="E318" s="67"/>
      <c r="F318" s="68"/>
      <c r="G318" t="str" s="64" cm="1">
        <f t="array" ref="G318">IF(AND(E318&lt;&gt;"",F318&lt;&gt;""),_xlfn.IFERROR(IF(AND(INT(E318)=E318,E318*VLOOKUP("Prix "&amp;LOWER($D318),$B$13:$C$15,2,0)=F318),"OK","KO"),"KO"),"")</f>
      </c>
      <c r="H318" s="49"/>
    </row>
    <row r="319" ht="13.65" customHeight="1">
      <c r="A319" s="16"/>
      <c r="B319" s="65"/>
      <c r="C319" s="66"/>
      <c r="D319" s="66"/>
      <c r="E319" s="67"/>
      <c r="F319" s="68"/>
      <c r="G319" t="str" s="64" cm="1">
        <f t="array" ref="G319">IF(AND(E319&lt;&gt;"",F319&lt;&gt;""),_xlfn.IFERROR(IF(AND(INT(E319)=E319,E319*VLOOKUP("Prix "&amp;LOWER($D319),$B$13:$C$15,2,0)=F319),"OK","KO"),"KO"),"")</f>
      </c>
      <c r="H319" s="49"/>
    </row>
    <row r="320" ht="13.65" customHeight="1">
      <c r="A320" s="16"/>
      <c r="B320" s="65"/>
      <c r="C320" s="66"/>
      <c r="D320" s="66"/>
      <c r="E320" s="67"/>
      <c r="F320" s="68"/>
      <c r="G320" t="str" s="64" cm="1">
        <f t="array" ref="G320">IF(AND(E320&lt;&gt;"",F320&lt;&gt;""),_xlfn.IFERROR(IF(AND(INT(E320)=E320,E320*VLOOKUP("Prix "&amp;LOWER($D320),$B$13:$C$15,2,0)=F320),"OK","KO"),"KO"),"")</f>
      </c>
      <c r="H320" s="49"/>
    </row>
    <row r="321" ht="13.65" customHeight="1">
      <c r="A321" s="16"/>
      <c r="B321" s="65"/>
      <c r="C321" s="66"/>
      <c r="D321" s="66"/>
      <c r="E321" s="67"/>
      <c r="F321" s="68"/>
      <c r="G321" t="str" s="64" cm="1">
        <f t="array" ref="G321">IF(AND(E321&lt;&gt;"",F321&lt;&gt;""),_xlfn.IFERROR(IF(AND(INT(E321)=E321,E321*VLOOKUP("Prix "&amp;LOWER($D321),$B$13:$C$15,2,0)=F321),"OK","KO"),"KO"),"")</f>
      </c>
      <c r="H321" s="49"/>
    </row>
    <row r="322" ht="13.65" customHeight="1">
      <c r="A322" s="16"/>
      <c r="B322" s="65"/>
      <c r="C322" s="66"/>
      <c r="D322" s="66"/>
      <c r="E322" s="67"/>
      <c r="F322" s="68"/>
      <c r="G322" t="str" s="64" cm="1">
        <f t="array" ref="G322">IF(AND(E322&lt;&gt;"",F322&lt;&gt;""),_xlfn.IFERROR(IF(AND(INT(E322)=E322,E322*VLOOKUP("Prix "&amp;LOWER($D322),$B$13:$C$15,2,0)=F322),"OK","KO"),"KO"),"")</f>
      </c>
      <c r="H322" s="49"/>
    </row>
    <row r="323" ht="13.65" customHeight="1">
      <c r="A323" s="16"/>
      <c r="B323" s="65"/>
      <c r="C323" s="66"/>
      <c r="D323" s="66"/>
      <c r="E323" s="67"/>
      <c r="F323" s="68"/>
      <c r="G323" t="str" s="64" cm="1">
        <f t="array" ref="G323">IF(AND(E323&lt;&gt;"",F323&lt;&gt;""),_xlfn.IFERROR(IF(AND(INT(E323)=E323,E323*VLOOKUP("Prix "&amp;LOWER($D323),$B$13:$C$15,2,0)=F323),"OK","KO"),"KO"),"")</f>
      </c>
      <c r="H323" s="49"/>
    </row>
    <row r="324" ht="13.65" customHeight="1">
      <c r="A324" s="16"/>
      <c r="B324" s="65"/>
      <c r="C324" s="66"/>
      <c r="D324" s="66"/>
      <c r="E324" s="67"/>
      <c r="F324" s="68"/>
      <c r="G324" t="str" s="64" cm="1">
        <f t="array" ref="G324">IF(AND(E324&lt;&gt;"",F324&lt;&gt;""),_xlfn.IFERROR(IF(AND(INT(E324)=E324,E324*VLOOKUP("Prix "&amp;LOWER($D324),$B$13:$C$15,2,0)=F324),"OK","KO"),"KO"),"")</f>
      </c>
      <c r="H324" s="49"/>
    </row>
    <row r="325" ht="13.65" customHeight="1">
      <c r="A325" s="16"/>
      <c r="B325" s="65"/>
      <c r="C325" s="66"/>
      <c r="D325" s="66"/>
      <c r="E325" s="67"/>
      <c r="F325" s="68"/>
      <c r="G325" t="str" s="64" cm="1">
        <f t="array" ref="G325">IF(AND(E325&lt;&gt;"",F325&lt;&gt;""),_xlfn.IFERROR(IF(AND(INT(E325)=E325,E325*VLOOKUP("Prix "&amp;LOWER($D325),$B$13:$C$15,2,0)=F325),"OK","KO"),"KO"),"")</f>
      </c>
      <c r="H325" s="49"/>
    </row>
    <row r="326" ht="13.65" customHeight="1">
      <c r="A326" s="16"/>
      <c r="B326" s="65"/>
      <c r="C326" s="66"/>
      <c r="D326" s="66"/>
      <c r="E326" s="67"/>
      <c r="F326" s="68"/>
      <c r="G326" t="str" s="64" cm="1">
        <f t="array" ref="G326">IF(AND(E326&lt;&gt;"",F326&lt;&gt;""),_xlfn.IFERROR(IF(AND(INT(E326)=E326,E326*VLOOKUP("Prix "&amp;LOWER($D326),$B$13:$C$15,2,0)=F326),"OK","KO"),"KO"),"")</f>
      </c>
      <c r="H326" s="49"/>
    </row>
    <row r="327" ht="13.65" customHeight="1">
      <c r="A327" s="16"/>
      <c r="B327" s="65"/>
      <c r="C327" s="66"/>
      <c r="D327" s="66"/>
      <c r="E327" s="67"/>
      <c r="F327" s="68"/>
      <c r="G327" t="str" s="64" cm="1">
        <f t="array" ref="G327">IF(AND(E327&lt;&gt;"",F327&lt;&gt;""),_xlfn.IFERROR(IF(AND(INT(E327)=E327,E327*VLOOKUP("Prix "&amp;LOWER($D327),$B$13:$C$15,2,0)=F327),"OK","KO"),"KO"),"")</f>
      </c>
      <c r="H327" s="49"/>
    </row>
    <row r="328" ht="13.65" customHeight="1">
      <c r="A328" s="16"/>
      <c r="B328" s="65"/>
      <c r="C328" s="66"/>
      <c r="D328" s="66"/>
      <c r="E328" s="67"/>
      <c r="F328" s="68"/>
      <c r="G328" t="str" s="64" cm="1">
        <f t="array" ref="G328">IF(AND(E328&lt;&gt;"",F328&lt;&gt;""),_xlfn.IFERROR(IF(AND(INT(E328)=E328,E328*VLOOKUP("Prix "&amp;LOWER($D328),$B$13:$C$15,2,0)=F328),"OK","KO"),"KO"),"")</f>
      </c>
      <c r="H328" s="49"/>
    </row>
    <row r="329" ht="13.65" customHeight="1">
      <c r="A329" s="16"/>
      <c r="B329" s="65"/>
      <c r="C329" s="66"/>
      <c r="D329" s="66"/>
      <c r="E329" s="67"/>
      <c r="F329" s="68"/>
      <c r="G329" t="str" s="64" cm="1">
        <f t="array" ref="G329">IF(AND(E329&lt;&gt;"",F329&lt;&gt;""),_xlfn.IFERROR(IF(AND(INT(E329)=E329,E329*VLOOKUP("Prix "&amp;LOWER($D329),$B$13:$C$15,2,0)=F329),"OK","KO"),"KO"),"")</f>
      </c>
      <c r="H329" s="49"/>
    </row>
    <row r="330" ht="13.65" customHeight="1">
      <c r="A330" s="16"/>
      <c r="B330" s="65"/>
      <c r="C330" s="66"/>
      <c r="D330" s="66"/>
      <c r="E330" s="67"/>
      <c r="F330" s="68"/>
      <c r="G330" t="str" s="64" cm="1">
        <f t="array" ref="G330">IF(AND(E330&lt;&gt;"",F330&lt;&gt;""),_xlfn.IFERROR(IF(AND(INT(E330)=E330,E330*VLOOKUP("Prix "&amp;LOWER($D330),$B$13:$C$15,2,0)=F330),"OK","KO"),"KO"),"")</f>
      </c>
      <c r="H330" s="49"/>
    </row>
    <row r="331" ht="13.65" customHeight="1">
      <c r="A331" s="16"/>
      <c r="B331" s="65"/>
      <c r="C331" s="66"/>
      <c r="D331" s="66"/>
      <c r="E331" s="67"/>
      <c r="F331" s="68"/>
      <c r="G331" t="str" s="64" cm="1">
        <f t="array" ref="G331">IF(AND(E331&lt;&gt;"",F331&lt;&gt;""),_xlfn.IFERROR(IF(AND(INT(E331)=E331,E331*VLOOKUP("Prix "&amp;LOWER($D331),$B$13:$C$15,2,0)=F331),"OK","KO"),"KO"),"")</f>
      </c>
      <c r="H331" s="49"/>
    </row>
    <row r="332" ht="13.65" customHeight="1">
      <c r="A332" s="16"/>
      <c r="B332" s="65"/>
      <c r="C332" s="66"/>
      <c r="D332" s="66"/>
      <c r="E332" s="67"/>
      <c r="F332" s="68"/>
      <c r="G332" t="str" s="64" cm="1">
        <f t="array" ref="G332">IF(AND(E332&lt;&gt;"",F332&lt;&gt;""),_xlfn.IFERROR(IF(AND(INT(E332)=E332,E332*VLOOKUP("Prix "&amp;LOWER($D332),$B$13:$C$15,2,0)=F332),"OK","KO"),"KO"),"")</f>
      </c>
      <c r="H332" s="49"/>
    </row>
    <row r="333" ht="13.65" customHeight="1">
      <c r="A333" s="16"/>
      <c r="B333" s="65"/>
      <c r="C333" s="66"/>
      <c r="D333" s="66"/>
      <c r="E333" s="67"/>
      <c r="F333" s="68"/>
      <c r="G333" t="str" s="64" cm="1">
        <f t="array" ref="G333">IF(AND(E333&lt;&gt;"",F333&lt;&gt;""),_xlfn.IFERROR(IF(AND(INT(E333)=E333,E333*VLOOKUP("Prix "&amp;LOWER($D333),$B$13:$C$15,2,0)=F333),"OK","KO"),"KO"),"")</f>
      </c>
      <c r="H333" s="49"/>
    </row>
    <row r="334" ht="13.65" customHeight="1">
      <c r="A334" s="16"/>
      <c r="B334" s="65"/>
      <c r="C334" s="66"/>
      <c r="D334" s="66"/>
      <c r="E334" s="67"/>
      <c r="F334" s="68"/>
      <c r="G334" t="str" s="64" cm="1">
        <f t="array" ref="G334">IF(AND(E334&lt;&gt;"",F334&lt;&gt;""),_xlfn.IFERROR(IF(AND(INT(E334)=E334,E334*VLOOKUP("Prix "&amp;LOWER($D334),$B$13:$C$15,2,0)=F334),"OK","KO"),"KO"),"")</f>
      </c>
      <c r="H334" s="49"/>
    </row>
    <row r="335" ht="13.65" customHeight="1">
      <c r="A335" s="16"/>
      <c r="B335" s="65"/>
      <c r="C335" s="66"/>
      <c r="D335" s="66"/>
      <c r="E335" s="67"/>
      <c r="F335" s="68"/>
      <c r="G335" t="str" s="64" cm="1">
        <f t="array" ref="G335">IF(AND(E335&lt;&gt;"",F335&lt;&gt;""),_xlfn.IFERROR(IF(AND(INT(E335)=E335,E335*VLOOKUP("Prix "&amp;LOWER($D335),$B$13:$C$15,2,0)=F335),"OK","KO"),"KO"),"")</f>
      </c>
      <c r="H335" s="49"/>
    </row>
    <row r="336" ht="13.65" customHeight="1">
      <c r="A336" s="16"/>
      <c r="B336" s="65"/>
      <c r="C336" s="66"/>
      <c r="D336" s="66"/>
      <c r="E336" s="67"/>
      <c r="F336" s="68"/>
      <c r="G336" t="str" s="64" cm="1">
        <f t="array" ref="G336">IF(AND(E336&lt;&gt;"",F336&lt;&gt;""),_xlfn.IFERROR(IF(AND(INT(E336)=E336,E336*VLOOKUP("Prix "&amp;LOWER($D336),$B$13:$C$15,2,0)=F336),"OK","KO"),"KO"),"")</f>
      </c>
      <c r="H336" s="49"/>
    </row>
    <row r="337" ht="13.65" customHeight="1">
      <c r="A337" s="16"/>
      <c r="B337" s="65"/>
      <c r="C337" s="66"/>
      <c r="D337" s="66"/>
      <c r="E337" s="67"/>
      <c r="F337" s="68"/>
      <c r="G337" t="str" s="64" cm="1">
        <f t="array" ref="G337">IF(AND(E337&lt;&gt;"",F337&lt;&gt;""),_xlfn.IFERROR(IF(AND(INT(E337)=E337,E337*VLOOKUP("Prix "&amp;LOWER($D337),$B$13:$C$15,2,0)=F337),"OK","KO"),"KO"),"")</f>
      </c>
      <c r="H337" s="49"/>
    </row>
    <row r="338" ht="13.65" customHeight="1">
      <c r="A338" s="69"/>
      <c r="B338" s="70"/>
      <c r="C338" s="71"/>
      <c r="D338" s="71"/>
      <c r="E338" s="72"/>
      <c r="F338" s="73"/>
      <c r="G338" t="str" s="74" cm="1">
        <f t="array" ref="G338">IF(AND(E338&lt;&gt;"",F338&lt;&gt;""),_xlfn.IFERROR(IF(AND(INT(E338)=E338,E338*VLOOKUP("Prix "&amp;LOWER($D338),$B$13:$C$15,2,0)=F338),"OK","KO"),"KO"),"")</f>
      </c>
      <c r="H338" s="75"/>
    </row>
  </sheetData>
  <mergeCells count="12">
    <mergeCell ref="B10:C10"/>
    <mergeCell ref="B17:C17"/>
    <mergeCell ref="B29:C29"/>
    <mergeCell ref="B36:G36"/>
    <mergeCell ref="B37:G37"/>
    <mergeCell ref="B2:G2"/>
    <mergeCell ref="B3:G3"/>
    <mergeCell ref="B4:G4"/>
    <mergeCell ref="B5:G5"/>
    <mergeCell ref="B6:G6"/>
    <mergeCell ref="B7:G7"/>
    <mergeCell ref="B8:G8"/>
  </mergeCells>
  <dataValidations count="5">
    <dataValidation type="list" allowBlank="1" showInputMessage="1" showErrorMessage="1" sqref="C11">
      <formula1>"Augmentation de capital,Dépôt de capital"</formula1>
    </dataValidation>
    <dataValidation type="list" allowBlank="1" showInputMessage="1" showErrorMessage="1" sqref="C19">
      <formula1>"France,Luxembourg"</formula1>
    </dataValidation>
    <dataValidation type="list" allowBlank="1" showInputMessage="1" showErrorMessage="1" sqref="C22">
      <formula1>"société par actions simplifiée,société par actions simplifiée unipersonnelle,société à responsabilité limitée,entreprise unipersonnelle à responsabilité limitée,société anonyme,société civile immobilière,société civile,société en nom collectif"</formula1>
    </dataValidation>
    <dataValidation type="list" allowBlank="1" showInputMessage="1" showErrorMessage="1" sqref="B39:B338">
      <formula1>"Personne physique,Personne morale"</formula1>
    </dataValidation>
    <dataValidation type="list" allowBlank="1" showInputMessage="1" showErrorMessage="1" sqref="D39:D338">
      <formula1>"Catégorie Action #1,Catégorie Action #2,Catégorie Action #3"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